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Сравнение" sheetId="2" r:id="rId1"/>
  </sheets>
  <definedNames>
    <definedName name="_xlnm._FilterDatabase" localSheetId="0" hidden="1">Сравнение!$A$16:$L$543</definedName>
    <definedName name="_xlnm.Print_Titles" localSheetId="0">Сравнение!$C:$C,Сравнение!$14:$15</definedName>
    <definedName name="_xlnm.Print_Area" localSheetId="0">Сравнение!$C$2:$X$543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P19" i="2"/>
  <c r="P20" i="2"/>
  <c r="P21" i="2"/>
  <c r="P22" i="2"/>
  <c r="P23" i="2"/>
  <c r="P24" i="2"/>
  <c r="P25" i="2"/>
  <c r="P26" i="2"/>
  <c r="P27" i="2"/>
  <c r="P28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5" i="2"/>
  <c r="P196" i="2"/>
  <c r="P197" i="2"/>
  <c r="P198" i="2"/>
  <c r="P199" i="2"/>
  <c r="P200" i="2"/>
  <c r="P201" i="2"/>
  <c r="P202" i="2"/>
  <c r="P203" i="2"/>
  <c r="P204" i="2"/>
  <c r="P205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354" i="2" l="1"/>
  <c r="P311" i="2"/>
  <c r="P498" i="2"/>
  <c r="P385" i="2"/>
  <c r="P409" i="2"/>
  <c r="P298" i="2"/>
  <c r="P265" i="2"/>
  <c r="P451" i="2"/>
  <c r="P482" i="2"/>
  <c r="P466" i="2"/>
  <c r="P433" i="2"/>
  <c r="P368" i="2"/>
  <c r="P331" i="2"/>
  <c r="P194" i="2"/>
  <c r="P82" i="2"/>
  <c r="P284" i="2"/>
  <c r="P149" i="2"/>
  <c r="P97" i="2"/>
  <c r="P60" i="2"/>
  <c r="P43" i="2"/>
  <c r="P18" i="2"/>
  <c r="P247" i="2"/>
  <c r="P206" i="2"/>
  <c r="P162" i="2"/>
  <c r="P227" i="2"/>
  <c r="P176" i="2"/>
  <c r="P113" i="2"/>
  <c r="P29" i="2"/>
  <c r="P517" i="2"/>
  <c r="P135" i="2"/>
  <c r="V543" i="2"/>
  <c r="U543" i="2"/>
  <c r="R543" i="2"/>
  <c r="Q543" i="2"/>
  <c r="V541" i="2"/>
  <c r="U541" i="2"/>
  <c r="R541" i="2"/>
  <c r="Q541" i="2"/>
  <c r="V540" i="2"/>
  <c r="U540" i="2"/>
  <c r="R540" i="2"/>
  <c r="Q540" i="2"/>
  <c r="V538" i="2"/>
  <c r="U538" i="2"/>
  <c r="R538" i="2"/>
  <c r="X537" i="2"/>
  <c r="W537" i="2"/>
  <c r="T537" i="2"/>
  <c r="S537" i="2"/>
  <c r="X536" i="2"/>
  <c r="W536" i="2"/>
  <c r="T536" i="2"/>
  <c r="S536" i="2"/>
  <c r="X535" i="2"/>
  <c r="W535" i="2"/>
  <c r="T535" i="2"/>
  <c r="S535" i="2"/>
  <c r="X534" i="2"/>
  <c r="W534" i="2"/>
  <c r="T534" i="2"/>
  <c r="S534" i="2"/>
  <c r="X533" i="2"/>
  <c r="W533" i="2"/>
  <c r="T533" i="2"/>
  <c r="S533" i="2"/>
  <c r="X532" i="2"/>
  <c r="W532" i="2"/>
  <c r="T532" i="2"/>
  <c r="S532" i="2"/>
  <c r="X531" i="2"/>
  <c r="W531" i="2"/>
  <c r="T531" i="2"/>
  <c r="S531" i="2"/>
  <c r="X530" i="2"/>
  <c r="W530" i="2"/>
  <c r="T530" i="2"/>
  <c r="S530" i="2"/>
  <c r="X529" i="2"/>
  <c r="W529" i="2"/>
  <c r="T529" i="2"/>
  <c r="S529" i="2"/>
  <c r="X528" i="2"/>
  <c r="W528" i="2"/>
  <c r="T528" i="2"/>
  <c r="S528" i="2"/>
  <c r="X527" i="2"/>
  <c r="W527" i="2"/>
  <c r="T527" i="2"/>
  <c r="S527" i="2"/>
  <c r="X526" i="2"/>
  <c r="W526" i="2"/>
  <c r="T526" i="2"/>
  <c r="S526" i="2"/>
  <c r="X525" i="2"/>
  <c r="W525" i="2"/>
  <c r="T525" i="2"/>
  <c r="S525" i="2"/>
  <c r="X524" i="2"/>
  <c r="W524" i="2"/>
  <c r="T524" i="2"/>
  <c r="S524" i="2"/>
  <c r="X523" i="2"/>
  <c r="W523" i="2"/>
  <c r="T523" i="2"/>
  <c r="S523" i="2"/>
  <c r="X522" i="2"/>
  <c r="W522" i="2"/>
  <c r="T522" i="2"/>
  <c r="S522" i="2"/>
  <c r="X521" i="2"/>
  <c r="W521" i="2"/>
  <c r="T521" i="2"/>
  <c r="S521" i="2"/>
  <c r="X520" i="2"/>
  <c r="W520" i="2"/>
  <c r="T520" i="2"/>
  <c r="S520" i="2"/>
  <c r="X519" i="2"/>
  <c r="W519" i="2"/>
  <c r="T519" i="2"/>
  <c r="S519" i="2"/>
  <c r="X518" i="2"/>
  <c r="W518" i="2"/>
  <c r="T518" i="2"/>
  <c r="T517" i="2" s="1"/>
  <c r="S518" i="2"/>
  <c r="W517" i="2"/>
  <c r="Q517" i="2"/>
  <c r="S517" i="2" s="1"/>
  <c r="X516" i="2"/>
  <c r="W516" i="2"/>
  <c r="T516" i="2"/>
  <c r="S516" i="2"/>
  <c r="X515" i="2"/>
  <c r="W515" i="2"/>
  <c r="T515" i="2"/>
  <c r="S515" i="2"/>
  <c r="X514" i="2"/>
  <c r="W514" i="2"/>
  <c r="T514" i="2"/>
  <c r="S514" i="2"/>
  <c r="X513" i="2"/>
  <c r="W513" i="2"/>
  <c r="T513" i="2"/>
  <c r="S513" i="2"/>
  <c r="X512" i="2"/>
  <c r="W512" i="2"/>
  <c r="T512" i="2"/>
  <c r="S512" i="2"/>
  <c r="X511" i="2"/>
  <c r="W511" i="2"/>
  <c r="T511" i="2"/>
  <c r="S511" i="2"/>
  <c r="X510" i="2"/>
  <c r="W510" i="2"/>
  <c r="T510" i="2"/>
  <c r="S510" i="2"/>
  <c r="X509" i="2"/>
  <c r="W509" i="2"/>
  <c r="T509" i="2"/>
  <c r="S509" i="2"/>
  <c r="X508" i="2"/>
  <c r="W508" i="2"/>
  <c r="T508" i="2"/>
  <c r="S508" i="2"/>
  <c r="X507" i="2"/>
  <c r="W507" i="2"/>
  <c r="T507" i="2"/>
  <c r="S507" i="2"/>
  <c r="X506" i="2"/>
  <c r="W506" i="2"/>
  <c r="T506" i="2"/>
  <c r="S506" i="2"/>
  <c r="X505" i="2"/>
  <c r="W505" i="2"/>
  <c r="T505" i="2"/>
  <c r="S505" i="2"/>
  <c r="X504" i="2"/>
  <c r="W504" i="2"/>
  <c r="T504" i="2"/>
  <c r="S504" i="2"/>
  <c r="X503" i="2"/>
  <c r="W503" i="2"/>
  <c r="T503" i="2"/>
  <c r="S503" i="2"/>
  <c r="X502" i="2"/>
  <c r="W502" i="2"/>
  <c r="T502" i="2"/>
  <c r="S502" i="2"/>
  <c r="X501" i="2"/>
  <c r="W501" i="2"/>
  <c r="T501" i="2"/>
  <c r="S501" i="2"/>
  <c r="X500" i="2"/>
  <c r="W500" i="2"/>
  <c r="T500" i="2"/>
  <c r="S500" i="2"/>
  <c r="X499" i="2"/>
  <c r="W499" i="2"/>
  <c r="T499" i="2"/>
  <c r="S499" i="2"/>
  <c r="W498" i="2"/>
  <c r="T498" i="2"/>
  <c r="Q498" i="2"/>
  <c r="S498" i="2" s="1"/>
  <c r="X497" i="2"/>
  <c r="W497" i="2"/>
  <c r="T497" i="2"/>
  <c r="S497" i="2"/>
  <c r="X496" i="2"/>
  <c r="W496" i="2"/>
  <c r="T496" i="2"/>
  <c r="S496" i="2"/>
  <c r="X495" i="2"/>
  <c r="W495" i="2"/>
  <c r="T495" i="2"/>
  <c r="S495" i="2"/>
  <c r="X494" i="2"/>
  <c r="W494" i="2"/>
  <c r="T494" i="2"/>
  <c r="S494" i="2"/>
  <c r="X493" i="2"/>
  <c r="W493" i="2"/>
  <c r="T493" i="2"/>
  <c r="S493" i="2"/>
  <c r="X492" i="2"/>
  <c r="W492" i="2"/>
  <c r="T492" i="2"/>
  <c r="S492" i="2"/>
  <c r="X491" i="2"/>
  <c r="W491" i="2"/>
  <c r="T491" i="2"/>
  <c r="S491" i="2"/>
  <c r="X490" i="2"/>
  <c r="W490" i="2"/>
  <c r="T490" i="2"/>
  <c r="S490" i="2"/>
  <c r="X489" i="2"/>
  <c r="W489" i="2"/>
  <c r="T489" i="2"/>
  <c r="S489" i="2"/>
  <c r="X488" i="2"/>
  <c r="W488" i="2"/>
  <c r="T488" i="2"/>
  <c r="S488" i="2"/>
  <c r="X487" i="2"/>
  <c r="W487" i="2"/>
  <c r="T487" i="2"/>
  <c r="S487" i="2"/>
  <c r="X486" i="2"/>
  <c r="W486" i="2"/>
  <c r="T486" i="2"/>
  <c r="S486" i="2"/>
  <c r="X485" i="2"/>
  <c r="W485" i="2"/>
  <c r="T485" i="2"/>
  <c r="S485" i="2"/>
  <c r="X484" i="2"/>
  <c r="W484" i="2"/>
  <c r="T484" i="2"/>
  <c r="S484" i="2"/>
  <c r="X483" i="2"/>
  <c r="X482" i="2" s="1"/>
  <c r="W483" i="2"/>
  <c r="T483" i="2"/>
  <c r="T482" i="2" s="1"/>
  <c r="S483" i="2"/>
  <c r="W482" i="2"/>
  <c r="Q482" i="2"/>
  <c r="S482" i="2" s="1"/>
  <c r="X481" i="2"/>
  <c r="W481" i="2"/>
  <c r="T481" i="2"/>
  <c r="S481" i="2"/>
  <c r="X480" i="2"/>
  <c r="W480" i="2"/>
  <c r="T480" i="2"/>
  <c r="S480" i="2"/>
  <c r="X479" i="2"/>
  <c r="W479" i="2"/>
  <c r="T479" i="2"/>
  <c r="S479" i="2"/>
  <c r="X478" i="2"/>
  <c r="W478" i="2"/>
  <c r="T478" i="2"/>
  <c r="S478" i="2"/>
  <c r="X477" i="2"/>
  <c r="W477" i="2"/>
  <c r="T477" i="2"/>
  <c r="S477" i="2"/>
  <c r="X476" i="2"/>
  <c r="W476" i="2"/>
  <c r="T476" i="2"/>
  <c r="S476" i="2"/>
  <c r="X475" i="2"/>
  <c r="W475" i="2"/>
  <c r="T475" i="2"/>
  <c r="S475" i="2"/>
  <c r="X474" i="2"/>
  <c r="W474" i="2"/>
  <c r="T474" i="2"/>
  <c r="S474" i="2"/>
  <c r="X473" i="2"/>
  <c r="W473" i="2"/>
  <c r="T473" i="2"/>
  <c r="S473" i="2"/>
  <c r="X472" i="2"/>
  <c r="W472" i="2"/>
  <c r="T472" i="2"/>
  <c r="S472" i="2"/>
  <c r="X471" i="2"/>
  <c r="W471" i="2"/>
  <c r="T471" i="2"/>
  <c r="S471" i="2"/>
  <c r="X470" i="2"/>
  <c r="W470" i="2"/>
  <c r="T470" i="2"/>
  <c r="S470" i="2"/>
  <c r="X469" i="2"/>
  <c r="W469" i="2"/>
  <c r="T469" i="2"/>
  <c r="S469" i="2"/>
  <c r="X468" i="2"/>
  <c r="W468" i="2"/>
  <c r="T468" i="2"/>
  <c r="S468" i="2"/>
  <c r="X467" i="2"/>
  <c r="X466" i="2" s="1"/>
  <c r="W467" i="2"/>
  <c r="T467" i="2"/>
  <c r="S467" i="2"/>
  <c r="W466" i="2"/>
  <c r="Q466" i="2"/>
  <c r="S466" i="2" s="1"/>
  <c r="X465" i="2"/>
  <c r="W465" i="2"/>
  <c r="T465" i="2"/>
  <c r="S465" i="2"/>
  <c r="X464" i="2"/>
  <c r="W464" i="2"/>
  <c r="T464" i="2"/>
  <c r="S464" i="2"/>
  <c r="X463" i="2"/>
  <c r="W463" i="2"/>
  <c r="T463" i="2"/>
  <c r="S463" i="2"/>
  <c r="X462" i="2"/>
  <c r="W462" i="2"/>
  <c r="T462" i="2"/>
  <c r="S462" i="2"/>
  <c r="X461" i="2"/>
  <c r="W461" i="2"/>
  <c r="T461" i="2"/>
  <c r="S461" i="2"/>
  <c r="X460" i="2"/>
  <c r="W460" i="2"/>
  <c r="T460" i="2"/>
  <c r="S460" i="2"/>
  <c r="X459" i="2"/>
  <c r="W459" i="2"/>
  <c r="T459" i="2"/>
  <c r="S459" i="2"/>
  <c r="X458" i="2"/>
  <c r="W458" i="2"/>
  <c r="T458" i="2"/>
  <c r="S458" i="2"/>
  <c r="X457" i="2"/>
  <c r="W457" i="2"/>
  <c r="T457" i="2"/>
  <c r="S457" i="2"/>
  <c r="X456" i="2"/>
  <c r="W456" i="2"/>
  <c r="T456" i="2"/>
  <c r="S456" i="2"/>
  <c r="X455" i="2"/>
  <c r="W455" i="2"/>
  <c r="T455" i="2"/>
  <c r="S455" i="2"/>
  <c r="X454" i="2"/>
  <c r="W454" i="2"/>
  <c r="T454" i="2"/>
  <c r="S454" i="2"/>
  <c r="X453" i="2"/>
  <c r="W453" i="2"/>
  <c r="T453" i="2"/>
  <c r="S453" i="2"/>
  <c r="X452" i="2"/>
  <c r="W452" i="2"/>
  <c r="T452" i="2"/>
  <c r="S452" i="2"/>
  <c r="W451" i="2"/>
  <c r="T451" i="2"/>
  <c r="Q451" i="2"/>
  <c r="S451" i="2" s="1"/>
  <c r="X450" i="2"/>
  <c r="W450" i="2"/>
  <c r="T450" i="2"/>
  <c r="S450" i="2"/>
  <c r="X449" i="2"/>
  <c r="W449" i="2"/>
  <c r="T449" i="2"/>
  <c r="S449" i="2"/>
  <c r="X448" i="2"/>
  <c r="W448" i="2"/>
  <c r="T448" i="2"/>
  <c r="S448" i="2"/>
  <c r="X447" i="2"/>
  <c r="W447" i="2"/>
  <c r="T447" i="2"/>
  <c r="S447" i="2"/>
  <c r="X446" i="2"/>
  <c r="W446" i="2"/>
  <c r="T446" i="2"/>
  <c r="S446" i="2"/>
  <c r="X445" i="2"/>
  <c r="W445" i="2"/>
  <c r="T445" i="2"/>
  <c r="S445" i="2"/>
  <c r="X444" i="2"/>
  <c r="W444" i="2"/>
  <c r="T444" i="2"/>
  <c r="S444" i="2"/>
  <c r="X443" i="2"/>
  <c r="W443" i="2"/>
  <c r="T443" i="2"/>
  <c r="S443" i="2"/>
  <c r="X442" i="2"/>
  <c r="W442" i="2"/>
  <c r="T442" i="2"/>
  <c r="S442" i="2"/>
  <c r="X441" i="2"/>
  <c r="W441" i="2"/>
  <c r="T441" i="2"/>
  <c r="S441" i="2"/>
  <c r="X440" i="2"/>
  <c r="W440" i="2"/>
  <c r="T440" i="2"/>
  <c r="S440" i="2"/>
  <c r="X439" i="2"/>
  <c r="W439" i="2"/>
  <c r="T439" i="2"/>
  <c r="S439" i="2"/>
  <c r="X438" i="2"/>
  <c r="W438" i="2"/>
  <c r="T438" i="2"/>
  <c r="S438" i="2"/>
  <c r="X437" i="2"/>
  <c r="W437" i="2"/>
  <c r="T437" i="2"/>
  <c r="S437" i="2"/>
  <c r="X436" i="2"/>
  <c r="W436" i="2"/>
  <c r="T436" i="2"/>
  <c r="S436" i="2"/>
  <c r="X435" i="2"/>
  <c r="W435" i="2"/>
  <c r="T435" i="2"/>
  <c r="S435" i="2"/>
  <c r="X434" i="2"/>
  <c r="X433" i="2" s="1"/>
  <c r="W434" i="2"/>
  <c r="T434" i="2"/>
  <c r="T433" i="2" s="1"/>
  <c r="S434" i="2"/>
  <c r="W433" i="2"/>
  <c r="Q433" i="2"/>
  <c r="S433" i="2" s="1"/>
  <c r="X432" i="2"/>
  <c r="W432" i="2"/>
  <c r="T432" i="2"/>
  <c r="S432" i="2"/>
  <c r="X431" i="2"/>
  <c r="W431" i="2"/>
  <c r="T431" i="2"/>
  <c r="S431" i="2"/>
  <c r="X430" i="2"/>
  <c r="W430" i="2"/>
  <c r="T430" i="2"/>
  <c r="S430" i="2"/>
  <c r="X429" i="2"/>
  <c r="W429" i="2"/>
  <c r="T429" i="2"/>
  <c r="S429" i="2"/>
  <c r="X428" i="2"/>
  <c r="W428" i="2"/>
  <c r="T428" i="2"/>
  <c r="S428" i="2"/>
  <c r="X427" i="2"/>
  <c r="W427" i="2"/>
  <c r="T427" i="2"/>
  <c r="S427" i="2"/>
  <c r="X426" i="2"/>
  <c r="W426" i="2"/>
  <c r="T426" i="2"/>
  <c r="S426" i="2"/>
  <c r="X425" i="2"/>
  <c r="W425" i="2"/>
  <c r="T425" i="2"/>
  <c r="S425" i="2"/>
  <c r="X424" i="2"/>
  <c r="W424" i="2"/>
  <c r="T424" i="2"/>
  <c r="S424" i="2"/>
  <c r="X423" i="2"/>
  <c r="W423" i="2"/>
  <c r="T423" i="2"/>
  <c r="S423" i="2"/>
  <c r="X422" i="2"/>
  <c r="W422" i="2"/>
  <c r="T422" i="2"/>
  <c r="S422" i="2"/>
  <c r="X421" i="2"/>
  <c r="W421" i="2"/>
  <c r="T421" i="2"/>
  <c r="S421" i="2"/>
  <c r="X420" i="2"/>
  <c r="W420" i="2"/>
  <c r="T420" i="2"/>
  <c r="S420" i="2"/>
  <c r="X419" i="2"/>
  <c r="W419" i="2"/>
  <c r="T419" i="2"/>
  <c r="S419" i="2"/>
  <c r="X418" i="2"/>
  <c r="W418" i="2"/>
  <c r="T418" i="2"/>
  <c r="S418" i="2"/>
  <c r="X417" i="2"/>
  <c r="W417" i="2"/>
  <c r="T417" i="2"/>
  <c r="S417" i="2"/>
  <c r="X416" i="2"/>
  <c r="W416" i="2"/>
  <c r="T416" i="2"/>
  <c r="S416" i="2"/>
  <c r="X415" i="2"/>
  <c r="W415" i="2"/>
  <c r="T415" i="2"/>
  <c r="S415" i="2"/>
  <c r="X414" i="2"/>
  <c r="W414" i="2"/>
  <c r="T414" i="2"/>
  <c r="S414" i="2"/>
  <c r="X413" i="2"/>
  <c r="W413" i="2"/>
  <c r="T413" i="2"/>
  <c r="S413" i="2"/>
  <c r="X412" i="2"/>
  <c r="W412" i="2"/>
  <c r="T412" i="2"/>
  <c r="S412" i="2"/>
  <c r="X411" i="2"/>
  <c r="W411" i="2"/>
  <c r="T411" i="2"/>
  <c r="S411" i="2"/>
  <c r="X410" i="2"/>
  <c r="X409" i="2" s="1"/>
  <c r="W410" i="2"/>
  <c r="T410" i="2"/>
  <c r="T409" i="2" s="1"/>
  <c r="S410" i="2"/>
  <c r="W409" i="2"/>
  <c r="Q409" i="2"/>
  <c r="S409" i="2" s="1"/>
  <c r="X408" i="2"/>
  <c r="W408" i="2"/>
  <c r="T408" i="2"/>
  <c r="S408" i="2"/>
  <c r="X407" i="2"/>
  <c r="W407" i="2"/>
  <c r="T407" i="2"/>
  <c r="S407" i="2"/>
  <c r="X406" i="2"/>
  <c r="W406" i="2"/>
  <c r="T406" i="2"/>
  <c r="S406" i="2"/>
  <c r="X405" i="2"/>
  <c r="W405" i="2"/>
  <c r="T405" i="2"/>
  <c r="S405" i="2"/>
  <c r="X404" i="2"/>
  <c r="W404" i="2"/>
  <c r="T404" i="2"/>
  <c r="S404" i="2"/>
  <c r="X403" i="2"/>
  <c r="W403" i="2"/>
  <c r="T403" i="2"/>
  <c r="S403" i="2"/>
  <c r="X402" i="2"/>
  <c r="W402" i="2"/>
  <c r="T402" i="2"/>
  <c r="S402" i="2"/>
  <c r="X401" i="2"/>
  <c r="W401" i="2"/>
  <c r="T401" i="2"/>
  <c r="S401" i="2"/>
  <c r="X400" i="2"/>
  <c r="W400" i="2"/>
  <c r="T400" i="2"/>
  <c r="S400" i="2"/>
  <c r="X399" i="2"/>
  <c r="W399" i="2"/>
  <c r="T399" i="2"/>
  <c r="S399" i="2"/>
  <c r="X398" i="2"/>
  <c r="W398" i="2"/>
  <c r="T398" i="2"/>
  <c r="S398" i="2"/>
  <c r="X397" i="2"/>
  <c r="W397" i="2"/>
  <c r="T397" i="2"/>
  <c r="S397" i="2"/>
  <c r="X396" i="2"/>
  <c r="W396" i="2"/>
  <c r="T396" i="2"/>
  <c r="S396" i="2"/>
  <c r="X395" i="2"/>
  <c r="W395" i="2"/>
  <c r="T395" i="2"/>
  <c r="S395" i="2"/>
  <c r="X394" i="2"/>
  <c r="W394" i="2"/>
  <c r="T394" i="2"/>
  <c r="S394" i="2"/>
  <c r="X393" i="2"/>
  <c r="W393" i="2"/>
  <c r="T393" i="2"/>
  <c r="S393" i="2"/>
  <c r="X392" i="2"/>
  <c r="W392" i="2"/>
  <c r="T392" i="2"/>
  <c r="S392" i="2"/>
  <c r="X391" i="2"/>
  <c r="W391" i="2"/>
  <c r="T391" i="2"/>
  <c r="S391" i="2"/>
  <c r="X390" i="2"/>
  <c r="W390" i="2"/>
  <c r="T390" i="2"/>
  <c r="S390" i="2"/>
  <c r="X389" i="2"/>
  <c r="W389" i="2"/>
  <c r="T389" i="2"/>
  <c r="S389" i="2"/>
  <c r="X388" i="2"/>
  <c r="W388" i="2"/>
  <c r="T388" i="2"/>
  <c r="S388" i="2"/>
  <c r="X387" i="2"/>
  <c r="W387" i="2"/>
  <c r="T387" i="2"/>
  <c r="S387" i="2"/>
  <c r="X386" i="2"/>
  <c r="W386" i="2"/>
  <c r="T386" i="2"/>
  <c r="T385" i="2" s="1"/>
  <c r="S386" i="2"/>
  <c r="X385" i="2"/>
  <c r="W385" i="2"/>
  <c r="Q385" i="2"/>
  <c r="S385" i="2" s="1"/>
  <c r="X384" i="2"/>
  <c r="W384" i="2"/>
  <c r="T384" i="2"/>
  <c r="S384" i="2"/>
  <c r="X383" i="2"/>
  <c r="W383" i="2"/>
  <c r="T383" i="2"/>
  <c r="S383" i="2"/>
  <c r="X382" i="2"/>
  <c r="W382" i="2"/>
  <c r="T382" i="2"/>
  <c r="S382" i="2"/>
  <c r="X381" i="2"/>
  <c r="W381" i="2"/>
  <c r="T381" i="2"/>
  <c r="S381" i="2"/>
  <c r="X380" i="2"/>
  <c r="W380" i="2"/>
  <c r="T380" i="2"/>
  <c r="S380" i="2"/>
  <c r="X379" i="2"/>
  <c r="W379" i="2"/>
  <c r="T379" i="2"/>
  <c r="S379" i="2"/>
  <c r="X378" i="2"/>
  <c r="W378" i="2"/>
  <c r="T378" i="2"/>
  <c r="S378" i="2"/>
  <c r="X377" i="2"/>
  <c r="W377" i="2"/>
  <c r="T377" i="2"/>
  <c r="S377" i="2"/>
  <c r="X376" i="2"/>
  <c r="W376" i="2"/>
  <c r="T376" i="2"/>
  <c r="S376" i="2"/>
  <c r="X375" i="2"/>
  <c r="W375" i="2"/>
  <c r="T375" i="2"/>
  <c r="S375" i="2"/>
  <c r="X374" i="2"/>
  <c r="W374" i="2"/>
  <c r="T374" i="2"/>
  <c r="S374" i="2"/>
  <c r="X373" i="2"/>
  <c r="W373" i="2"/>
  <c r="T373" i="2"/>
  <c r="S373" i="2"/>
  <c r="X372" i="2"/>
  <c r="W372" i="2"/>
  <c r="T372" i="2"/>
  <c r="S372" i="2"/>
  <c r="X371" i="2"/>
  <c r="W371" i="2"/>
  <c r="T371" i="2"/>
  <c r="S371" i="2"/>
  <c r="X370" i="2"/>
  <c r="W370" i="2"/>
  <c r="T370" i="2"/>
  <c r="S370" i="2"/>
  <c r="X369" i="2"/>
  <c r="W369" i="2"/>
  <c r="T369" i="2"/>
  <c r="S369" i="2"/>
  <c r="X368" i="2"/>
  <c r="W368" i="2"/>
  <c r="Q368" i="2"/>
  <c r="S368" i="2" s="1"/>
  <c r="X367" i="2"/>
  <c r="W367" i="2"/>
  <c r="T367" i="2"/>
  <c r="S367" i="2"/>
  <c r="X366" i="2"/>
  <c r="W366" i="2"/>
  <c r="T366" i="2"/>
  <c r="S366" i="2"/>
  <c r="X365" i="2"/>
  <c r="W365" i="2"/>
  <c r="T365" i="2"/>
  <c r="S365" i="2"/>
  <c r="X364" i="2"/>
  <c r="W364" i="2"/>
  <c r="T364" i="2"/>
  <c r="S364" i="2"/>
  <c r="X363" i="2"/>
  <c r="W363" i="2"/>
  <c r="T363" i="2"/>
  <c r="S363" i="2"/>
  <c r="X362" i="2"/>
  <c r="W362" i="2"/>
  <c r="T362" i="2"/>
  <c r="S362" i="2"/>
  <c r="X361" i="2"/>
  <c r="W361" i="2"/>
  <c r="T361" i="2"/>
  <c r="S361" i="2"/>
  <c r="X360" i="2"/>
  <c r="W360" i="2"/>
  <c r="T360" i="2"/>
  <c r="S360" i="2"/>
  <c r="X359" i="2"/>
  <c r="W359" i="2"/>
  <c r="T359" i="2"/>
  <c r="S359" i="2"/>
  <c r="X358" i="2"/>
  <c r="W358" i="2"/>
  <c r="T358" i="2"/>
  <c r="S358" i="2"/>
  <c r="X357" i="2"/>
  <c r="W357" i="2"/>
  <c r="T357" i="2"/>
  <c r="S357" i="2"/>
  <c r="X356" i="2"/>
  <c r="W356" i="2"/>
  <c r="T356" i="2"/>
  <c r="S356" i="2"/>
  <c r="X355" i="2"/>
  <c r="X354" i="2" s="1"/>
  <c r="W355" i="2"/>
  <c r="T355" i="2"/>
  <c r="S355" i="2"/>
  <c r="W354" i="2"/>
  <c r="Q354" i="2"/>
  <c r="S354" i="2" s="1"/>
  <c r="X353" i="2"/>
  <c r="W353" i="2"/>
  <c r="T353" i="2"/>
  <c r="S353" i="2"/>
  <c r="X352" i="2"/>
  <c r="W352" i="2"/>
  <c r="T352" i="2"/>
  <c r="S352" i="2"/>
  <c r="X351" i="2"/>
  <c r="W351" i="2"/>
  <c r="T351" i="2"/>
  <c r="S351" i="2"/>
  <c r="X350" i="2"/>
  <c r="W350" i="2"/>
  <c r="T350" i="2"/>
  <c r="S350" i="2"/>
  <c r="X349" i="2"/>
  <c r="W349" i="2"/>
  <c r="T349" i="2"/>
  <c r="S349" i="2"/>
  <c r="X348" i="2"/>
  <c r="W348" i="2"/>
  <c r="T348" i="2"/>
  <c r="S348" i="2"/>
  <c r="X347" i="2"/>
  <c r="W347" i="2"/>
  <c r="T347" i="2"/>
  <c r="S347" i="2"/>
  <c r="X346" i="2"/>
  <c r="W346" i="2"/>
  <c r="T346" i="2"/>
  <c r="S346" i="2"/>
  <c r="X345" i="2"/>
  <c r="W345" i="2"/>
  <c r="T345" i="2"/>
  <c r="S345" i="2"/>
  <c r="X344" i="2"/>
  <c r="W344" i="2"/>
  <c r="T344" i="2"/>
  <c r="S344" i="2"/>
  <c r="X343" i="2"/>
  <c r="W343" i="2"/>
  <c r="T343" i="2"/>
  <c r="S343" i="2"/>
  <c r="X342" i="2"/>
  <c r="W342" i="2"/>
  <c r="T342" i="2"/>
  <c r="S342" i="2"/>
  <c r="X341" i="2"/>
  <c r="W341" i="2"/>
  <c r="T341" i="2"/>
  <c r="S341" i="2"/>
  <c r="X340" i="2"/>
  <c r="W340" i="2"/>
  <c r="T340" i="2"/>
  <c r="S340" i="2"/>
  <c r="X339" i="2"/>
  <c r="W339" i="2"/>
  <c r="T339" i="2"/>
  <c r="S339" i="2"/>
  <c r="X338" i="2"/>
  <c r="W338" i="2"/>
  <c r="T338" i="2"/>
  <c r="S338" i="2"/>
  <c r="X337" i="2"/>
  <c r="W337" i="2"/>
  <c r="T337" i="2"/>
  <c r="S337" i="2"/>
  <c r="X336" i="2"/>
  <c r="W336" i="2"/>
  <c r="T336" i="2"/>
  <c r="S336" i="2"/>
  <c r="X335" i="2"/>
  <c r="W335" i="2"/>
  <c r="T335" i="2"/>
  <c r="S335" i="2"/>
  <c r="X334" i="2"/>
  <c r="W334" i="2"/>
  <c r="T334" i="2"/>
  <c r="S334" i="2"/>
  <c r="X333" i="2"/>
  <c r="W333" i="2"/>
  <c r="T333" i="2"/>
  <c r="S333" i="2"/>
  <c r="X332" i="2"/>
  <c r="X331" i="2" s="1"/>
  <c r="W332" i="2"/>
  <c r="T332" i="2"/>
  <c r="T331" i="2" s="1"/>
  <c r="S332" i="2"/>
  <c r="W331" i="2"/>
  <c r="Q331" i="2"/>
  <c r="S331" i="2" s="1"/>
  <c r="X330" i="2"/>
  <c r="W330" i="2"/>
  <c r="T330" i="2"/>
  <c r="S330" i="2"/>
  <c r="X329" i="2"/>
  <c r="W329" i="2"/>
  <c r="T329" i="2"/>
  <c r="S329" i="2"/>
  <c r="X328" i="2"/>
  <c r="W328" i="2"/>
  <c r="T328" i="2"/>
  <c r="S328" i="2"/>
  <c r="X327" i="2"/>
  <c r="W327" i="2"/>
  <c r="T327" i="2"/>
  <c r="S327" i="2"/>
  <c r="X326" i="2"/>
  <c r="W326" i="2"/>
  <c r="T326" i="2"/>
  <c r="S326" i="2"/>
  <c r="X325" i="2"/>
  <c r="W325" i="2"/>
  <c r="T325" i="2"/>
  <c r="S325" i="2"/>
  <c r="X324" i="2"/>
  <c r="W324" i="2"/>
  <c r="T324" i="2"/>
  <c r="S324" i="2"/>
  <c r="X323" i="2"/>
  <c r="W323" i="2"/>
  <c r="T323" i="2"/>
  <c r="S323" i="2"/>
  <c r="X322" i="2"/>
  <c r="W322" i="2"/>
  <c r="T322" i="2"/>
  <c r="S322" i="2"/>
  <c r="X321" i="2"/>
  <c r="W321" i="2"/>
  <c r="T321" i="2"/>
  <c r="S321" i="2"/>
  <c r="X320" i="2"/>
  <c r="W320" i="2"/>
  <c r="T320" i="2"/>
  <c r="S320" i="2"/>
  <c r="X319" i="2"/>
  <c r="W319" i="2"/>
  <c r="T319" i="2"/>
  <c r="S319" i="2"/>
  <c r="X318" i="2"/>
  <c r="W318" i="2"/>
  <c r="T318" i="2"/>
  <c r="S318" i="2"/>
  <c r="X317" i="2"/>
  <c r="W317" i="2"/>
  <c r="T317" i="2"/>
  <c r="S317" i="2"/>
  <c r="X316" i="2"/>
  <c r="W316" i="2"/>
  <c r="T316" i="2"/>
  <c r="S316" i="2"/>
  <c r="X315" i="2"/>
  <c r="W315" i="2"/>
  <c r="T315" i="2"/>
  <c r="S315" i="2"/>
  <c r="X314" i="2"/>
  <c r="W314" i="2"/>
  <c r="T314" i="2"/>
  <c r="S314" i="2"/>
  <c r="X313" i="2"/>
  <c r="W313" i="2"/>
  <c r="T313" i="2"/>
  <c r="S313" i="2"/>
  <c r="X312" i="2"/>
  <c r="W312" i="2"/>
  <c r="T312" i="2"/>
  <c r="S312" i="2"/>
  <c r="X311" i="2"/>
  <c r="W311" i="2"/>
  <c r="T311" i="2"/>
  <c r="Q311" i="2"/>
  <c r="S311" i="2" s="1"/>
  <c r="X310" i="2"/>
  <c r="W310" i="2"/>
  <c r="T310" i="2"/>
  <c r="S310" i="2"/>
  <c r="X309" i="2"/>
  <c r="W309" i="2"/>
  <c r="T309" i="2"/>
  <c r="S309" i="2"/>
  <c r="X308" i="2"/>
  <c r="W308" i="2"/>
  <c r="T308" i="2"/>
  <c r="S308" i="2"/>
  <c r="X307" i="2"/>
  <c r="W307" i="2"/>
  <c r="T307" i="2"/>
  <c r="S307" i="2"/>
  <c r="X306" i="2"/>
  <c r="W306" i="2"/>
  <c r="T306" i="2"/>
  <c r="S306" i="2"/>
  <c r="X305" i="2"/>
  <c r="W305" i="2"/>
  <c r="T305" i="2"/>
  <c r="S305" i="2"/>
  <c r="X304" i="2"/>
  <c r="W304" i="2"/>
  <c r="T304" i="2"/>
  <c r="S304" i="2"/>
  <c r="X303" i="2"/>
  <c r="W303" i="2"/>
  <c r="T303" i="2"/>
  <c r="S303" i="2"/>
  <c r="X302" i="2"/>
  <c r="W302" i="2"/>
  <c r="T302" i="2"/>
  <c r="S302" i="2"/>
  <c r="X301" i="2"/>
  <c r="W301" i="2"/>
  <c r="T301" i="2"/>
  <c r="S301" i="2"/>
  <c r="X300" i="2"/>
  <c r="W300" i="2"/>
  <c r="T300" i="2"/>
  <c r="S300" i="2"/>
  <c r="X299" i="2"/>
  <c r="X298" i="2" s="1"/>
  <c r="W299" i="2"/>
  <c r="T299" i="2"/>
  <c r="T298" i="2" s="1"/>
  <c r="S299" i="2"/>
  <c r="W298" i="2"/>
  <c r="Q298" i="2"/>
  <c r="S298" i="2" s="1"/>
  <c r="X297" i="2"/>
  <c r="W297" i="2"/>
  <c r="T297" i="2"/>
  <c r="S297" i="2"/>
  <c r="X296" i="2"/>
  <c r="W296" i="2"/>
  <c r="T296" i="2"/>
  <c r="S296" i="2"/>
  <c r="X295" i="2"/>
  <c r="W295" i="2"/>
  <c r="T295" i="2"/>
  <c r="S295" i="2"/>
  <c r="X294" i="2"/>
  <c r="W294" i="2"/>
  <c r="T294" i="2"/>
  <c r="S294" i="2"/>
  <c r="X293" i="2"/>
  <c r="W293" i="2"/>
  <c r="T293" i="2"/>
  <c r="S293" i="2"/>
  <c r="X292" i="2"/>
  <c r="W292" i="2"/>
  <c r="T292" i="2"/>
  <c r="S292" i="2"/>
  <c r="X291" i="2"/>
  <c r="W291" i="2"/>
  <c r="T291" i="2"/>
  <c r="S291" i="2"/>
  <c r="X290" i="2"/>
  <c r="W290" i="2"/>
  <c r="T290" i="2"/>
  <c r="S290" i="2"/>
  <c r="X289" i="2"/>
  <c r="W289" i="2"/>
  <c r="T289" i="2"/>
  <c r="S289" i="2"/>
  <c r="X288" i="2"/>
  <c r="W288" i="2"/>
  <c r="T288" i="2"/>
  <c r="S288" i="2"/>
  <c r="X287" i="2"/>
  <c r="W287" i="2"/>
  <c r="T287" i="2"/>
  <c r="S287" i="2"/>
  <c r="X286" i="2"/>
  <c r="W286" i="2"/>
  <c r="T286" i="2"/>
  <c r="S286" i="2"/>
  <c r="X285" i="2"/>
  <c r="X284" i="2" s="1"/>
  <c r="W285" i="2"/>
  <c r="T285" i="2"/>
  <c r="T284" i="2" s="1"/>
  <c r="S285" i="2"/>
  <c r="W284" i="2"/>
  <c r="Q284" i="2"/>
  <c r="S284" i="2" s="1"/>
  <c r="X283" i="2"/>
  <c r="W283" i="2"/>
  <c r="T283" i="2"/>
  <c r="S283" i="2"/>
  <c r="X282" i="2"/>
  <c r="W282" i="2"/>
  <c r="T282" i="2"/>
  <c r="S282" i="2"/>
  <c r="X281" i="2"/>
  <c r="W281" i="2"/>
  <c r="T281" i="2"/>
  <c r="S281" i="2"/>
  <c r="X280" i="2"/>
  <c r="W280" i="2"/>
  <c r="T280" i="2"/>
  <c r="S280" i="2"/>
  <c r="X279" i="2"/>
  <c r="W279" i="2"/>
  <c r="T279" i="2"/>
  <c r="S279" i="2"/>
  <c r="X278" i="2"/>
  <c r="W278" i="2"/>
  <c r="T278" i="2"/>
  <c r="S278" i="2"/>
  <c r="X277" i="2"/>
  <c r="W277" i="2"/>
  <c r="T277" i="2"/>
  <c r="S277" i="2"/>
  <c r="X276" i="2"/>
  <c r="W276" i="2"/>
  <c r="T276" i="2"/>
  <c r="S276" i="2"/>
  <c r="X275" i="2"/>
  <c r="W275" i="2"/>
  <c r="T275" i="2"/>
  <c r="S275" i="2"/>
  <c r="X274" i="2"/>
  <c r="W274" i="2"/>
  <c r="T274" i="2"/>
  <c r="S274" i="2"/>
  <c r="X273" i="2"/>
  <c r="W273" i="2"/>
  <c r="T273" i="2"/>
  <c r="S273" i="2"/>
  <c r="X272" i="2"/>
  <c r="W272" i="2"/>
  <c r="T272" i="2"/>
  <c r="S272" i="2"/>
  <c r="X271" i="2"/>
  <c r="W271" i="2"/>
  <c r="T271" i="2"/>
  <c r="S271" i="2"/>
  <c r="X270" i="2"/>
  <c r="W270" i="2"/>
  <c r="T270" i="2"/>
  <c r="S270" i="2"/>
  <c r="X269" i="2"/>
  <c r="W269" i="2"/>
  <c r="T269" i="2"/>
  <c r="S269" i="2"/>
  <c r="X268" i="2"/>
  <c r="W268" i="2"/>
  <c r="T268" i="2"/>
  <c r="S268" i="2"/>
  <c r="X267" i="2"/>
  <c r="W267" i="2"/>
  <c r="T267" i="2"/>
  <c r="S267" i="2"/>
  <c r="X266" i="2"/>
  <c r="W266" i="2"/>
  <c r="T266" i="2"/>
  <c r="T265" i="2" s="1"/>
  <c r="S266" i="2"/>
  <c r="W265" i="2"/>
  <c r="Q265" i="2"/>
  <c r="S265" i="2" s="1"/>
  <c r="X264" i="2"/>
  <c r="W264" i="2"/>
  <c r="T264" i="2"/>
  <c r="S264" i="2"/>
  <c r="X263" i="2"/>
  <c r="W263" i="2"/>
  <c r="T263" i="2"/>
  <c r="S263" i="2"/>
  <c r="X262" i="2"/>
  <c r="W262" i="2"/>
  <c r="T262" i="2"/>
  <c r="S262" i="2"/>
  <c r="X261" i="2"/>
  <c r="W261" i="2"/>
  <c r="T261" i="2"/>
  <c r="S261" i="2"/>
  <c r="X260" i="2"/>
  <c r="W260" i="2"/>
  <c r="T260" i="2"/>
  <c r="S260" i="2"/>
  <c r="X259" i="2"/>
  <c r="W259" i="2"/>
  <c r="T259" i="2"/>
  <c r="S259" i="2"/>
  <c r="X258" i="2"/>
  <c r="W258" i="2"/>
  <c r="T258" i="2"/>
  <c r="S258" i="2"/>
  <c r="X257" i="2"/>
  <c r="W257" i="2"/>
  <c r="T257" i="2"/>
  <c r="S257" i="2"/>
  <c r="X256" i="2"/>
  <c r="W256" i="2"/>
  <c r="T256" i="2"/>
  <c r="S256" i="2"/>
  <c r="X255" i="2"/>
  <c r="W255" i="2"/>
  <c r="T255" i="2"/>
  <c r="S255" i="2"/>
  <c r="X254" i="2"/>
  <c r="W254" i="2"/>
  <c r="T254" i="2"/>
  <c r="S254" i="2"/>
  <c r="X253" i="2"/>
  <c r="W253" i="2"/>
  <c r="T253" i="2"/>
  <c r="S253" i="2"/>
  <c r="X252" i="2"/>
  <c r="W252" i="2"/>
  <c r="T252" i="2"/>
  <c r="S252" i="2"/>
  <c r="X251" i="2"/>
  <c r="W251" i="2"/>
  <c r="T251" i="2"/>
  <c r="S251" i="2"/>
  <c r="X250" i="2"/>
  <c r="W250" i="2"/>
  <c r="T250" i="2"/>
  <c r="S250" i="2"/>
  <c r="X249" i="2"/>
  <c r="W249" i="2"/>
  <c r="T249" i="2"/>
  <c r="S249" i="2"/>
  <c r="X248" i="2"/>
  <c r="W248" i="2"/>
  <c r="T248" i="2"/>
  <c r="S248" i="2"/>
  <c r="W247" i="2"/>
  <c r="Q247" i="2"/>
  <c r="S247" i="2" s="1"/>
  <c r="X246" i="2"/>
  <c r="W246" i="2"/>
  <c r="T246" i="2"/>
  <c r="S246" i="2"/>
  <c r="X245" i="2"/>
  <c r="W245" i="2"/>
  <c r="T245" i="2"/>
  <c r="S245" i="2"/>
  <c r="X244" i="2"/>
  <c r="W244" i="2"/>
  <c r="T244" i="2"/>
  <c r="S244" i="2"/>
  <c r="X243" i="2"/>
  <c r="W243" i="2"/>
  <c r="T243" i="2"/>
  <c r="S243" i="2"/>
  <c r="X242" i="2"/>
  <c r="W242" i="2"/>
  <c r="T242" i="2"/>
  <c r="S242" i="2"/>
  <c r="X241" i="2"/>
  <c r="W241" i="2"/>
  <c r="T241" i="2"/>
  <c r="S241" i="2"/>
  <c r="X240" i="2"/>
  <c r="W240" i="2"/>
  <c r="T240" i="2"/>
  <c r="S240" i="2"/>
  <c r="X239" i="2"/>
  <c r="W239" i="2"/>
  <c r="T239" i="2"/>
  <c r="S239" i="2"/>
  <c r="X238" i="2"/>
  <c r="W238" i="2"/>
  <c r="T238" i="2"/>
  <c r="S238" i="2"/>
  <c r="X237" i="2"/>
  <c r="W237" i="2"/>
  <c r="T237" i="2"/>
  <c r="S237" i="2"/>
  <c r="X236" i="2"/>
  <c r="W236" i="2"/>
  <c r="T236" i="2"/>
  <c r="S236" i="2"/>
  <c r="X235" i="2"/>
  <c r="W235" i="2"/>
  <c r="T235" i="2"/>
  <c r="S235" i="2"/>
  <c r="X234" i="2"/>
  <c r="W234" i="2"/>
  <c r="T234" i="2"/>
  <c r="S234" i="2"/>
  <c r="X233" i="2"/>
  <c r="W233" i="2"/>
  <c r="T233" i="2"/>
  <c r="S233" i="2"/>
  <c r="X232" i="2"/>
  <c r="W232" i="2"/>
  <c r="T232" i="2"/>
  <c r="S232" i="2"/>
  <c r="X231" i="2"/>
  <c r="W231" i="2"/>
  <c r="T231" i="2"/>
  <c r="S231" i="2"/>
  <c r="X230" i="2"/>
  <c r="W230" i="2"/>
  <c r="T230" i="2"/>
  <c r="S230" i="2"/>
  <c r="X229" i="2"/>
  <c r="W229" i="2"/>
  <c r="T229" i="2"/>
  <c r="S229" i="2"/>
  <c r="X228" i="2"/>
  <c r="X227" i="2" s="1"/>
  <c r="W228" i="2"/>
  <c r="T228" i="2"/>
  <c r="S228" i="2"/>
  <c r="W227" i="2"/>
  <c r="Q227" i="2"/>
  <c r="S227" i="2" s="1"/>
  <c r="X226" i="2"/>
  <c r="W226" i="2"/>
  <c r="T226" i="2"/>
  <c r="S226" i="2"/>
  <c r="X225" i="2"/>
  <c r="W225" i="2"/>
  <c r="T225" i="2"/>
  <c r="S225" i="2"/>
  <c r="X224" i="2"/>
  <c r="W224" i="2"/>
  <c r="T224" i="2"/>
  <c r="S224" i="2"/>
  <c r="X223" i="2"/>
  <c r="W223" i="2"/>
  <c r="T223" i="2"/>
  <c r="S223" i="2"/>
  <c r="X222" i="2"/>
  <c r="W222" i="2"/>
  <c r="T222" i="2"/>
  <c r="S222" i="2"/>
  <c r="X221" i="2"/>
  <c r="W221" i="2"/>
  <c r="T221" i="2"/>
  <c r="S221" i="2"/>
  <c r="X220" i="2"/>
  <c r="W220" i="2"/>
  <c r="T220" i="2"/>
  <c r="S220" i="2"/>
  <c r="X219" i="2"/>
  <c r="W219" i="2"/>
  <c r="T219" i="2"/>
  <c r="S219" i="2"/>
  <c r="X218" i="2"/>
  <c r="W218" i="2"/>
  <c r="T218" i="2"/>
  <c r="S218" i="2"/>
  <c r="X217" i="2"/>
  <c r="W217" i="2"/>
  <c r="T217" i="2"/>
  <c r="S217" i="2"/>
  <c r="X216" i="2"/>
  <c r="W216" i="2"/>
  <c r="T216" i="2"/>
  <c r="S216" i="2"/>
  <c r="X215" i="2"/>
  <c r="W215" i="2"/>
  <c r="T215" i="2"/>
  <c r="S215" i="2"/>
  <c r="X214" i="2"/>
  <c r="W214" i="2"/>
  <c r="T214" i="2"/>
  <c r="S214" i="2"/>
  <c r="X213" i="2"/>
  <c r="W213" i="2"/>
  <c r="T213" i="2"/>
  <c r="S213" i="2"/>
  <c r="X212" i="2"/>
  <c r="W212" i="2"/>
  <c r="T212" i="2"/>
  <c r="S212" i="2"/>
  <c r="X211" i="2"/>
  <c r="W211" i="2"/>
  <c r="T211" i="2"/>
  <c r="S211" i="2"/>
  <c r="X210" i="2"/>
  <c r="W210" i="2"/>
  <c r="T210" i="2"/>
  <c r="S210" i="2"/>
  <c r="X209" i="2"/>
  <c r="W209" i="2"/>
  <c r="T209" i="2"/>
  <c r="S209" i="2"/>
  <c r="X208" i="2"/>
  <c r="W208" i="2"/>
  <c r="T208" i="2"/>
  <c r="S208" i="2"/>
  <c r="X207" i="2"/>
  <c r="X206" i="2" s="1"/>
  <c r="W207" i="2"/>
  <c r="T207" i="2"/>
  <c r="T206" i="2" s="1"/>
  <c r="S207" i="2"/>
  <c r="W206" i="2"/>
  <c r="Q206" i="2"/>
  <c r="S206" i="2" s="1"/>
  <c r="X205" i="2"/>
  <c r="W205" i="2"/>
  <c r="T205" i="2"/>
  <c r="S205" i="2"/>
  <c r="X204" i="2"/>
  <c r="W204" i="2"/>
  <c r="T204" i="2"/>
  <c r="S204" i="2"/>
  <c r="X203" i="2"/>
  <c r="W203" i="2"/>
  <c r="T203" i="2"/>
  <c r="S203" i="2"/>
  <c r="X202" i="2"/>
  <c r="W202" i="2"/>
  <c r="T202" i="2"/>
  <c r="S202" i="2"/>
  <c r="X201" i="2"/>
  <c r="W201" i="2"/>
  <c r="T201" i="2"/>
  <c r="S201" i="2"/>
  <c r="X200" i="2"/>
  <c r="W200" i="2"/>
  <c r="T200" i="2"/>
  <c r="S200" i="2"/>
  <c r="X199" i="2"/>
  <c r="W199" i="2"/>
  <c r="T199" i="2"/>
  <c r="S199" i="2"/>
  <c r="X198" i="2"/>
  <c r="W198" i="2"/>
  <c r="T198" i="2"/>
  <c r="S198" i="2"/>
  <c r="X197" i="2"/>
  <c r="W197" i="2"/>
  <c r="T197" i="2"/>
  <c r="S197" i="2"/>
  <c r="X196" i="2"/>
  <c r="W196" i="2"/>
  <c r="T196" i="2"/>
  <c r="S196" i="2"/>
  <c r="X195" i="2"/>
  <c r="X194" i="2" s="1"/>
  <c r="W195" i="2"/>
  <c r="T195" i="2"/>
  <c r="T194" i="2" s="1"/>
  <c r="S195" i="2"/>
  <c r="W194" i="2"/>
  <c r="Q194" i="2"/>
  <c r="S194" i="2" s="1"/>
  <c r="X193" i="2"/>
  <c r="W193" i="2"/>
  <c r="T193" i="2"/>
  <c r="S193" i="2"/>
  <c r="X192" i="2"/>
  <c r="W192" i="2"/>
  <c r="T192" i="2"/>
  <c r="S192" i="2"/>
  <c r="X191" i="2"/>
  <c r="W191" i="2"/>
  <c r="T191" i="2"/>
  <c r="S191" i="2"/>
  <c r="X190" i="2"/>
  <c r="W190" i="2"/>
  <c r="T190" i="2"/>
  <c r="S190" i="2"/>
  <c r="X189" i="2"/>
  <c r="W189" i="2"/>
  <c r="T189" i="2"/>
  <c r="S189" i="2"/>
  <c r="X188" i="2"/>
  <c r="W188" i="2"/>
  <c r="T188" i="2"/>
  <c r="S188" i="2"/>
  <c r="X187" i="2"/>
  <c r="W187" i="2"/>
  <c r="T187" i="2"/>
  <c r="S187" i="2"/>
  <c r="X186" i="2"/>
  <c r="W186" i="2"/>
  <c r="T186" i="2"/>
  <c r="S186" i="2"/>
  <c r="X185" i="2"/>
  <c r="W185" i="2"/>
  <c r="T185" i="2"/>
  <c r="S185" i="2"/>
  <c r="X184" i="2"/>
  <c r="W184" i="2"/>
  <c r="T184" i="2"/>
  <c r="S184" i="2"/>
  <c r="X183" i="2"/>
  <c r="W183" i="2"/>
  <c r="T183" i="2"/>
  <c r="S183" i="2"/>
  <c r="X182" i="2"/>
  <c r="W182" i="2"/>
  <c r="T182" i="2"/>
  <c r="S182" i="2"/>
  <c r="X181" i="2"/>
  <c r="W181" i="2"/>
  <c r="T181" i="2"/>
  <c r="S181" i="2"/>
  <c r="X180" i="2"/>
  <c r="W180" i="2"/>
  <c r="T180" i="2"/>
  <c r="S180" i="2"/>
  <c r="X179" i="2"/>
  <c r="W179" i="2"/>
  <c r="T179" i="2"/>
  <c r="S179" i="2"/>
  <c r="X178" i="2"/>
  <c r="W178" i="2"/>
  <c r="T178" i="2"/>
  <c r="S178" i="2"/>
  <c r="X177" i="2"/>
  <c r="W177" i="2"/>
  <c r="T177" i="2"/>
  <c r="T176" i="2" s="1"/>
  <c r="S177" i="2"/>
  <c r="W176" i="2"/>
  <c r="Q176" i="2"/>
  <c r="S176" i="2" s="1"/>
  <c r="X175" i="2"/>
  <c r="W175" i="2"/>
  <c r="T175" i="2"/>
  <c r="S175" i="2"/>
  <c r="X174" i="2"/>
  <c r="W174" i="2"/>
  <c r="T174" i="2"/>
  <c r="S174" i="2"/>
  <c r="X173" i="2"/>
  <c r="W173" i="2"/>
  <c r="T173" i="2"/>
  <c r="S173" i="2"/>
  <c r="X172" i="2"/>
  <c r="W172" i="2"/>
  <c r="T172" i="2"/>
  <c r="S172" i="2"/>
  <c r="X171" i="2"/>
  <c r="W171" i="2"/>
  <c r="T171" i="2"/>
  <c r="S171" i="2"/>
  <c r="X170" i="2"/>
  <c r="W170" i="2"/>
  <c r="T170" i="2"/>
  <c r="S170" i="2"/>
  <c r="X169" i="2"/>
  <c r="W169" i="2"/>
  <c r="T169" i="2"/>
  <c r="S169" i="2"/>
  <c r="X168" i="2"/>
  <c r="W168" i="2"/>
  <c r="T168" i="2"/>
  <c r="S168" i="2"/>
  <c r="X167" i="2"/>
  <c r="W167" i="2"/>
  <c r="T167" i="2"/>
  <c r="S167" i="2"/>
  <c r="X166" i="2"/>
  <c r="W166" i="2"/>
  <c r="T166" i="2"/>
  <c r="S166" i="2"/>
  <c r="X165" i="2"/>
  <c r="W165" i="2"/>
  <c r="T165" i="2"/>
  <c r="S165" i="2"/>
  <c r="X164" i="2"/>
  <c r="W164" i="2"/>
  <c r="T164" i="2"/>
  <c r="S164" i="2"/>
  <c r="X163" i="2"/>
  <c r="W163" i="2"/>
  <c r="T163" i="2"/>
  <c r="S163" i="2"/>
  <c r="X162" i="2"/>
  <c r="W162" i="2"/>
  <c r="Q162" i="2"/>
  <c r="S162" i="2" s="1"/>
  <c r="X161" i="2"/>
  <c r="W161" i="2"/>
  <c r="T161" i="2"/>
  <c r="S161" i="2"/>
  <c r="X160" i="2"/>
  <c r="W160" i="2"/>
  <c r="T160" i="2"/>
  <c r="S160" i="2"/>
  <c r="X159" i="2"/>
  <c r="W159" i="2"/>
  <c r="T159" i="2"/>
  <c r="S159" i="2"/>
  <c r="X158" i="2"/>
  <c r="W158" i="2"/>
  <c r="T158" i="2"/>
  <c r="S158" i="2"/>
  <c r="X157" i="2"/>
  <c r="W157" i="2"/>
  <c r="T157" i="2"/>
  <c r="S157" i="2"/>
  <c r="X156" i="2"/>
  <c r="W156" i="2"/>
  <c r="T156" i="2"/>
  <c r="S156" i="2"/>
  <c r="X155" i="2"/>
  <c r="W155" i="2"/>
  <c r="T155" i="2"/>
  <c r="S155" i="2"/>
  <c r="X154" i="2"/>
  <c r="W154" i="2"/>
  <c r="T154" i="2"/>
  <c r="S154" i="2"/>
  <c r="X153" i="2"/>
  <c r="W153" i="2"/>
  <c r="T153" i="2"/>
  <c r="S153" i="2"/>
  <c r="X152" i="2"/>
  <c r="W152" i="2"/>
  <c r="T152" i="2"/>
  <c r="S152" i="2"/>
  <c r="X151" i="2"/>
  <c r="W151" i="2"/>
  <c r="T151" i="2"/>
  <c r="S151" i="2"/>
  <c r="X150" i="2"/>
  <c r="W150" i="2"/>
  <c r="T150" i="2"/>
  <c r="T149" i="2" s="1"/>
  <c r="S150" i="2"/>
  <c r="W149" i="2"/>
  <c r="Q149" i="2"/>
  <c r="S149" i="2" s="1"/>
  <c r="X148" i="2"/>
  <c r="W148" i="2"/>
  <c r="T148" i="2"/>
  <c r="S148" i="2"/>
  <c r="X147" i="2"/>
  <c r="W147" i="2"/>
  <c r="T147" i="2"/>
  <c r="S147" i="2"/>
  <c r="X146" i="2"/>
  <c r="W146" i="2"/>
  <c r="T146" i="2"/>
  <c r="S146" i="2"/>
  <c r="X145" i="2"/>
  <c r="W145" i="2"/>
  <c r="T145" i="2"/>
  <c r="S145" i="2"/>
  <c r="X144" i="2"/>
  <c r="W144" i="2"/>
  <c r="T144" i="2"/>
  <c r="S144" i="2"/>
  <c r="X143" i="2"/>
  <c r="W143" i="2"/>
  <c r="T143" i="2"/>
  <c r="S143" i="2"/>
  <c r="X142" i="2"/>
  <c r="W142" i="2"/>
  <c r="T142" i="2"/>
  <c r="S142" i="2"/>
  <c r="X141" i="2"/>
  <c r="W141" i="2"/>
  <c r="T141" i="2"/>
  <c r="S141" i="2"/>
  <c r="X140" i="2"/>
  <c r="W140" i="2"/>
  <c r="T140" i="2"/>
  <c r="S140" i="2"/>
  <c r="X139" i="2"/>
  <c r="W139" i="2"/>
  <c r="T139" i="2"/>
  <c r="S139" i="2"/>
  <c r="X138" i="2"/>
  <c r="W138" i="2"/>
  <c r="T138" i="2"/>
  <c r="S138" i="2"/>
  <c r="X137" i="2"/>
  <c r="W137" i="2"/>
  <c r="T137" i="2"/>
  <c r="S137" i="2"/>
  <c r="X136" i="2"/>
  <c r="W136" i="2"/>
  <c r="T136" i="2"/>
  <c r="S136" i="2"/>
  <c r="X135" i="2"/>
  <c r="W135" i="2"/>
  <c r="Q135" i="2"/>
  <c r="S135" i="2" s="1"/>
  <c r="X134" i="2"/>
  <c r="W134" i="2"/>
  <c r="T134" i="2"/>
  <c r="S134" i="2"/>
  <c r="X133" i="2"/>
  <c r="W133" i="2"/>
  <c r="T133" i="2"/>
  <c r="S133" i="2"/>
  <c r="X132" i="2"/>
  <c r="W132" i="2"/>
  <c r="T132" i="2"/>
  <c r="S132" i="2"/>
  <c r="X131" i="2"/>
  <c r="W131" i="2"/>
  <c r="T131" i="2"/>
  <c r="S131" i="2"/>
  <c r="X130" i="2"/>
  <c r="W130" i="2"/>
  <c r="T130" i="2"/>
  <c r="S130" i="2"/>
  <c r="X129" i="2"/>
  <c r="W129" i="2"/>
  <c r="T129" i="2"/>
  <c r="S129" i="2"/>
  <c r="X128" i="2"/>
  <c r="W128" i="2"/>
  <c r="T128" i="2"/>
  <c r="S128" i="2"/>
  <c r="X127" i="2"/>
  <c r="W127" i="2"/>
  <c r="T127" i="2"/>
  <c r="S127" i="2"/>
  <c r="X126" i="2"/>
  <c r="W126" i="2"/>
  <c r="T126" i="2"/>
  <c r="S126" i="2"/>
  <c r="X125" i="2"/>
  <c r="W125" i="2"/>
  <c r="T125" i="2"/>
  <c r="S125" i="2"/>
  <c r="X124" i="2"/>
  <c r="W124" i="2"/>
  <c r="T124" i="2"/>
  <c r="S124" i="2"/>
  <c r="X123" i="2"/>
  <c r="W123" i="2"/>
  <c r="T123" i="2"/>
  <c r="S123" i="2"/>
  <c r="X122" i="2"/>
  <c r="W122" i="2"/>
  <c r="T122" i="2"/>
  <c r="S122" i="2"/>
  <c r="X121" i="2"/>
  <c r="W121" i="2"/>
  <c r="T121" i="2"/>
  <c r="S121" i="2"/>
  <c r="X120" i="2"/>
  <c r="W120" i="2"/>
  <c r="T120" i="2"/>
  <c r="S120" i="2"/>
  <c r="X119" i="2"/>
  <c r="W119" i="2"/>
  <c r="T119" i="2"/>
  <c r="S119" i="2"/>
  <c r="X118" i="2"/>
  <c r="W118" i="2"/>
  <c r="T118" i="2"/>
  <c r="S118" i="2"/>
  <c r="X117" i="2"/>
  <c r="W117" i="2"/>
  <c r="T117" i="2"/>
  <c r="S117" i="2"/>
  <c r="X116" i="2"/>
  <c r="W116" i="2"/>
  <c r="T116" i="2"/>
  <c r="S116" i="2"/>
  <c r="X115" i="2"/>
  <c r="W115" i="2"/>
  <c r="T115" i="2"/>
  <c r="S115" i="2"/>
  <c r="X114" i="2"/>
  <c r="X113" i="2" s="1"/>
  <c r="W114" i="2"/>
  <c r="T114" i="2"/>
  <c r="S114" i="2"/>
  <c r="W113" i="2"/>
  <c r="Q113" i="2"/>
  <c r="S113" i="2" s="1"/>
  <c r="X112" i="2"/>
  <c r="W112" i="2"/>
  <c r="T112" i="2"/>
  <c r="S112" i="2"/>
  <c r="X111" i="2"/>
  <c r="W111" i="2"/>
  <c r="T111" i="2"/>
  <c r="S111" i="2"/>
  <c r="X110" i="2"/>
  <c r="W110" i="2"/>
  <c r="T110" i="2"/>
  <c r="S110" i="2"/>
  <c r="X109" i="2"/>
  <c r="W109" i="2"/>
  <c r="T109" i="2"/>
  <c r="S109" i="2"/>
  <c r="X108" i="2"/>
  <c r="W108" i="2"/>
  <c r="T108" i="2"/>
  <c r="S108" i="2"/>
  <c r="X107" i="2"/>
  <c r="W107" i="2"/>
  <c r="T107" i="2"/>
  <c r="S107" i="2"/>
  <c r="X106" i="2"/>
  <c r="W106" i="2"/>
  <c r="T106" i="2"/>
  <c r="S106" i="2"/>
  <c r="X105" i="2"/>
  <c r="W105" i="2"/>
  <c r="T105" i="2"/>
  <c r="S105" i="2"/>
  <c r="X104" i="2"/>
  <c r="W104" i="2"/>
  <c r="T104" i="2"/>
  <c r="S104" i="2"/>
  <c r="X103" i="2"/>
  <c r="W103" i="2"/>
  <c r="T103" i="2"/>
  <c r="S103" i="2"/>
  <c r="X102" i="2"/>
  <c r="W102" i="2"/>
  <c r="T102" i="2"/>
  <c r="S102" i="2"/>
  <c r="X101" i="2"/>
  <c r="W101" i="2"/>
  <c r="T101" i="2"/>
  <c r="S101" i="2"/>
  <c r="X100" i="2"/>
  <c r="W100" i="2"/>
  <c r="T100" i="2"/>
  <c r="S100" i="2"/>
  <c r="X99" i="2"/>
  <c r="W99" i="2"/>
  <c r="T99" i="2"/>
  <c r="S99" i="2"/>
  <c r="X98" i="2"/>
  <c r="X97" i="2" s="1"/>
  <c r="W98" i="2"/>
  <c r="T98" i="2"/>
  <c r="T97" i="2" s="1"/>
  <c r="S98" i="2"/>
  <c r="W97" i="2"/>
  <c r="Q97" i="2"/>
  <c r="S97" i="2" s="1"/>
  <c r="X96" i="2"/>
  <c r="W96" i="2"/>
  <c r="T96" i="2"/>
  <c r="S96" i="2"/>
  <c r="X95" i="2"/>
  <c r="W95" i="2"/>
  <c r="T95" i="2"/>
  <c r="S95" i="2"/>
  <c r="X94" i="2"/>
  <c r="W94" i="2"/>
  <c r="T94" i="2"/>
  <c r="S94" i="2"/>
  <c r="X93" i="2"/>
  <c r="W93" i="2"/>
  <c r="T93" i="2"/>
  <c r="S93" i="2"/>
  <c r="X92" i="2"/>
  <c r="W92" i="2"/>
  <c r="T92" i="2"/>
  <c r="S92" i="2"/>
  <c r="X91" i="2"/>
  <c r="W91" i="2"/>
  <c r="T91" i="2"/>
  <c r="S91" i="2"/>
  <c r="X90" i="2"/>
  <c r="W90" i="2"/>
  <c r="T90" i="2"/>
  <c r="S90" i="2"/>
  <c r="X89" i="2"/>
  <c r="W89" i="2"/>
  <c r="T89" i="2"/>
  <c r="S89" i="2"/>
  <c r="X88" i="2"/>
  <c r="W88" i="2"/>
  <c r="T88" i="2"/>
  <c r="S88" i="2"/>
  <c r="X87" i="2"/>
  <c r="W87" i="2"/>
  <c r="T87" i="2"/>
  <c r="S87" i="2"/>
  <c r="X86" i="2"/>
  <c r="W86" i="2"/>
  <c r="T86" i="2"/>
  <c r="S86" i="2"/>
  <c r="X85" i="2"/>
  <c r="W85" i="2"/>
  <c r="T85" i="2"/>
  <c r="S85" i="2"/>
  <c r="X84" i="2"/>
  <c r="W84" i="2"/>
  <c r="T84" i="2"/>
  <c r="S84" i="2"/>
  <c r="X83" i="2"/>
  <c r="X82" i="2" s="1"/>
  <c r="W83" i="2"/>
  <c r="T83" i="2"/>
  <c r="T82" i="2" s="1"/>
  <c r="S83" i="2"/>
  <c r="W82" i="2"/>
  <c r="Q82" i="2"/>
  <c r="S82" i="2" s="1"/>
  <c r="X81" i="2"/>
  <c r="W81" i="2"/>
  <c r="T81" i="2"/>
  <c r="S81" i="2"/>
  <c r="X80" i="2"/>
  <c r="W80" i="2"/>
  <c r="T80" i="2"/>
  <c r="S80" i="2"/>
  <c r="X79" i="2"/>
  <c r="W79" i="2"/>
  <c r="T79" i="2"/>
  <c r="S79" i="2"/>
  <c r="X78" i="2"/>
  <c r="W78" i="2"/>
  <c r="T78" i="2"/>
  <c r="S78" i="2"/>
  <c r="X77" i="2"/>
  <c r="W77" i="2"/>
  <c r="T77" i="2"/>
  <c r="S77" i="2"/>
  <c r="X76" i="2"/>
  <c r="W76" i="2"/>
  <c r="T76" i="2"/>
  <c r="S76" i="2"/>
  <c r="X75" i="2"/>
  <c r="W75" i="2"/>
  <c r="T75" i="2"/>
  <c r="S75" i="2"/>
  <c r="X74" i="2"/>
  <c r="W74" i="2"/>
  <c r="T74" i="2"/>
  <c r="S74" i="2"/>
  <c r="X73" i="2"/>
  <c r="W73" i="2"/>
  <c r="T73" i="2"/>
  <c r="S73" i="2"/>
  <c r="X72" i="2"/>
  <c r="W72" i="2"/>
  <c r="T72" i="2"/>
  <c r="S72" i="2"/>
  <c r="X71" i="2"/>
  <c r="W71" i="2"/>
  <c r="T71" i="2"/>
  <c r="S71" i="2"/>
  <c r="X70" i="2"/>
  <c r="W70" i="2"/>
  <c r="T70" i="2"/>
  <c r="S70" i="2"/>
  <c r="X69" i="2"/>
  <c r="W69" i="2"/>
  <c r="T69" i="2"/>
  <c r="S69" i="2"/>
  <c r="X68" i="2"/>
  <c r="W68" i="2"/>
  <c r="T68" i="2"/>
  <c r="S68" i="2"/>
  <c r="X67" i="2"/>
  <c r="W67" i="2"/>
  <c r="T67" i="2"/>
  <c r="S67" i="2"/>
  <c r="X66" i="2"/>
  <c r="W66" i="2"/>
  <c r="T66" i="2"/>
  <c r="S66" i="2"/>
  <c r="X65" i="2"/>
  <c r="W65" i="2"/>
  <c r="T65" i="2"/>
  <c r="S65" i="2"/>
  <c r="X64" i="2"/>
  <c r="W64" i="2"/>
  <c r="T64" i="2"/>
  <c r="S64" i="2"/>
  <c r="X63" i="2"/>
  <c r="W63" i="2"/>
  <c r="T63" i="2"/>
  <c r="S63" i="2"/>
  <c r="X62" i="2"/>
  <c r="W62" i="2"/>
  <c r="T62" i="2"/>
  <c r="S62" i="2"/>
  <c r="X61" i="2"/>
  <c r="X60" i="2" s="1"/>
  <c r="W61" i="2"/>
  <c r="T61" i="2"/>
  <c r="T60" i="2" s="1"/>
  <c r="S61" i="2"/>
  <c r="W60" i="2"/>
  <c r="Q60" i="2"/>
  <c r="S60" i="2" s="1"/>
  <c r="X59" i="2"/>
  <c r="W59" i="2"/>
  <c r="T59" i="2"/>
  <c r="S59" i="2"/>
  <c r="X58" i="2"/>
  <c r="W58" i="2"/>
  <c r="T58" i="2"/>
  <c r="S58" i="2"/>
  <c r="X57" i="2"/>
  <c r="W57" i="2"/>
  <c r="T57" i="2"/>
  <c r="S57" i="2"/>
  <c r="X56" i="2"/>
  <c r="W56" i="2"/>
  <c r="T56" i="2"/>
  <c r="S56" i="2"/>
  <c r="X55" i="2"/>
  <c r="W55" i="2"/>
  <c r="T55" i="2"/>
  <c r="S55" i="2"/>
  <c r="X54" i="2"/>
  <c r="W54" i="2"/>
  <c r="T54" i="2"/>
  <c r="S54" i="2"/>
  <c r="X53" i="2"/>
  <c r="W53" i="2"/>
  <c r="T53" i="2"/>
  <c r="S53" i="2"/>
  <c r="X52" i="2"/>
  <c r="W52" i="2"/>
  <c r="T52" i="2"/>
  <c r="S52" i="2"/>
  <c r="X51" i="2"/>
  <c r="W51" i="2"/>
  <c r="T51" i="2"/>
  <c r="S51" i="2"/>
  <c r="X50" i="2"/>
  <c r="W50" i="2"/>
  <c r="T50" i="2"/>
  <c r="S50" i="2"/>
  <c r="X49" i="2"/>
  <c r="W49" i="2"/>
  <c r="T49" i="2"/>
  <c r="S49" i="2"/>
  <c r="X48" i="2"/>
  <c r="W48" i="2"/>
  <c r="T48" i="2"/>
  <c r="S48" i="2"/>
  <c r="X47" i="2"/>
  <c r="W47" i="2"/>
  <c r="T47" i="2"/>
  <c r="S47" i="2"/>
  <c r="X46" i="2"/>
  <c r="W46" i="2"/>
  <c r="T46" i="2"/>
  <c r="S46" i="2"/>
  <c r="X45" i="2"/>
  <c r="W45" i="2"/>
  <c r="T45" i="2"/>
  <c r="S45" i="2"/>
  <c r="X44" i="2"/>
  <c r="W44" i="2"/>
  <c r="T44" i="2"/>
  <c r="T43" i="2" s="1"/>
  <c r="S44" i="2"/>
  <c r="W43" i="2"/>
  <c r="Q43" i="2"/>
  <c r="X42" i="2"/>
  <c r="W42" i="2"/>
  <c r="T42" i="2"/>
  <c r="S42" i="2"/>
  <c r="X41" i="2"/>
  <c r="W41" i="2"/>
  <c r="T41" i="2"/>
  <c r="S41" i="2"/>
  <c r="X40" i="2"/>
  <c r="W40" i="2"/>
  <c r="T40" i="2"/>
  <c r="S40" i="2"/>
  <c r="X39" i="2"/>
  <c r="W39" i="2"/>
  <c r="T39" i="2"/>
  <c r="S39" i="2"/>
  <c r="X38" i="2"/>
  <c r="W38" i="2"/>
  <c r="T38" i="2"/>
  <c r="S38" i="2"/>
  <c r="X37" i="2"/>
  <c r="W37" i="2"/>
  <c r="T37" i="2"/>
  <c r="S37" i="2"/>
  <c r="X36" i="2"/>
  <c r="W36" i="2"/>
  <c r="T36" i="2"/>
  <c r="S36" i="2"/>
  <c r="X35" i="2"/>
  <c r="W35" i="2"/>
  <c r="T35" i="2"/>
  <c r="S35" i="2"/>
  <c r="X34" i="2"/>
  <c r="W34" i="2"/>
  <c r="T34" i="2"/>
  <c r="S34" i="2"/>
  <c r="X33" i="2"/>
  <c r="W33" i="2"/>
  <c r="T33" i="2"/>
  <c r="S33" i="2"/>
  <c r="X32" i="2"/>
  <c r="W32" i="2"/>
  <c r="T32" i="2"/>
  <c r="S32" i="2"/>
  <c r="X31" i="2"/>
  <c r="W31" i="2"/>
  <c r="T31" i="2"/>
  <c r="S31" i="2"/>
  <c r="X30" i="2"/>
  <c r="W30" i="2"/>
  <c r="T30" i="2"/>
  <c r="S30" i="2"/>
  <c r="X29" i="2"/>
  <c r="W29" i="2"/>
  <c r="Q29" i="2"/>
  <c r="S29" i="2" s="1"/>
  <c r="X28" i="2"/>
  <c r="W28" i="2"/>
  <c r="T28" i="2"/>
  <c r="S28" i="2"/>
  <c r="X27" i="2"/>
  <c r="W27" i="2"/>
  <c r="T27" i="2"/>
  <c r="S27" i="2"/>
  <c r="X26" i="2"/>
  <c r="W26" i="2"/>
  <c r="T26" i="2"/>
  <c r="S26" i="2"/>
  <c r="X25" i="2"/>
  <c r="W25" i="2"/>
  <c r="T25" i="2"/>
  <c r="S25" i="2"/>
  <c r="X24" i="2"/>
  <c r="W24" i="2"/>
  <c r="T24" i="2"/>
  <c r="S24" i="2"/>
  <c r="X23" i="2"/>
  <c r="W23" i="2"/>
  <c r="T23" i="2"/>
  <c r="S23" i="2"/>
  <c r="X22" i="2"/>
  <c r="W22" i="2"/>
  <c r="T22" i="2"/>
  <c r="S22" i="2"/>
  <c r="X21" i="2"/>
  <c r="W21" i="2"/>
  <c r="T21" i="2"/>
  <c r="S21" i="2"/>
  <c r="X20" i="2"/>
  <c r="W20" i="2"/>
  <c r="T20" i="2"/>
  <c r="S20" i="2"/>
  <c r="X19" i="2"/>
  <c r="X18" i="2" s="1"/>
  <c r="W19" i="2"/>
  <c r="T19" i="2"/>
  <c r="S19" i="2"/>
  <c r="W18" i="2"/>
  <c r="Q18" i="2"/>
  <c r="S18" i="2" s="1"/>
  <c r="X265" i="2" l="1"/>
  <c r="X43" i="2"/>
  <c r="X149" i="2"/>
  <c r="T368" i="2"/>
  <c r="T466" i="2"/>
  <c r="X498" i="2"/>
  <c r="X451" i="2"/>
  <c r="T227" i="2"/>
  <c r="T29" i="2"/>
  <c r="T354" i="2"/>
  <c r="X176" i="2"/>
  <c r="X517" i="2"/>
  <c r="U542" i="2"/>
  <c r="U539" i="2" s="1"/>
  <c r="T135" i="2"/>
  <c r="S540" i="2"/>
  <c r="S541" i="2"/>
  <c r="S543" i="2"/>
  <c r="T247" i="2"/>
  <c r="T540" i="2"/>
  <c r="T541" i="2"/>
  <c r="T18" i="2"/>
  <c r="X538" i="2"/>
  <c r="X540" i="2"/>
  <c r="X541" i="2"/>
  <c r="X543" i="2"/>
  <c r="T543" i="2"/>
  <c r="T113" i="2"/>
  <c r="Q538" i="2"/>
  <c r="T538" i="2" s="1"/>
  <c r="W543" i="2"/>
  <c r="T162" i="2"/>
  <c r="W540" i="2"/>
  <c r="W541" i="2"/>
  <c r="X247" i="2"/>
  <c r="S43" i="2"/>
  <c r="R542" i="2"/>
  <c r="V542" i="2"/>
  <c r="W538" i="2"/>
  <c r="Q542" i="2" l="1"/>
  <c r="Q539" i="2" s="1"/>
  <c r="S538" i="2"/>
  <c r="X542" i="2"/>
  <c r="V539" i="2"/>
  <c r="X539" i="2" s="1"/>
  <c r="W542" i="2"/>
  <c r="R539" i="2"/>
  <c r="T542" i="2" l="1"/>
  <c r="S542" i="2"/>
  <c r="W539" i="2"/>
  <c r="S539" i="2"/>
  <c r="T539" i="2"/>
  <c r="N543" i="2" l="1"/>
  <c r="M543" i="2"/>
  <c r="N541" i="2"/>
  <c r="M541" i="2"/>
  <c r="N540" i="2"/>
  <c r="M540" i="2"/>
  <c r="N538" i="2"/>
  <c r="M538" i="2"/>
  <c r="O537" i="2"/>
  <c r="O536" i="2"/>
  <c r="O535" i="2"/>
  <c r="O534" i="2"/>
  <c r="O533" i="2"/>
  <c r="O532" i="2"/>
  <c r="O531" i="2"/>
  <c r="O530" i="2"/>
  <c r="O529" i="2"/>
  <c r="O528" i="2"/>
  <c r="O527" i="2"/>
  <c r="O526" i="2"/>
  <c r="O525" i="2"/>
  <c r="O524" i="2"/>
  <c r="O523" i="2"/>
  <c r="O522" i="2"/>
  <c r="O521" i="2"/>
  <c r="O520" i="2"/>
  <c r="O519" i="2"/>
  <c r="O518" i="2"/>
  <c r="O517" i="2"/>
  <c r="O516" i="2"/>
  <c r="O515" i="2"/>
  <c r="O514" i="2"/>
  <c r="O513" i="2"/>
  <c r="O512" i="2"/>
  <c r="O511" i="2"/>
  <c r="O510" i="2"/>
  <c r="O509" i="2"/>
  <c r="O508" i="2"/>
  <c r="O507" i="2"/>
  <c r="O506" i="2"/>
  <c r="O505" i="2"/>
  <c r="O504" i="2"/>
  <c r="O503" i="2"/>
  <c r="O502" i="2"/>
  <c r="O501" i="2"/>
  <c r="O500" i="2"/>
  <c r="O499" i="2"/>
  <c r="O498" i="2"/>
  <c r="O497" i="2"/>
  <c r="O496" i="2"/>
  <c r="O495" i="2"/>
  <c r="O494" i="2"/>
  <c r="O493" i="2"/>
  <c r="O492" i="2"/>
  <c r="O491" i="2"/>
  <c r="O490" i="2"/>
  <c r="O489" i="2"/>
  <c r="O488" i="2"/>
  <c r="O487" i="2"/>
  <c r="O486" i="2"/>
  <c r="O485" i="2"/>
  <c r="O484" i="2"/>
  <c r="O483" i="2"/>
  <c r="O482" i="2"/>
  <c r="O481" i="2"/>
  <c r="O480" i="2"/>
  <c r="O479" i="2"/>
  <c r="O478" i="2"/>
  <c r="O477" i="2"/>
  <c r="O476" i="2"/>
  <c r="O475" i="2"/>
  <c r="O474" i="2"/>
  <c r="O473" i="2"/>
  <c r="O472" i="2"/>
  <c r="O471" i="2"/>
  <c r="O470" i="2"/>
  <c r="O469" i="2"/>
  <c r="O468" i="2"/>
  <c r="O467" i="2"/>
  <c r="O466" i="2"/>
  <c r="O465" i="2"/>
  <c r="O464" i="2"/>
  <c r="O463" i="2"/>
  <c r="O462" i="2"/>
  <c r="O461" i="2"/>
  <c r="O460" i="2"/>
  <c r="O459" i="2"/>
  <c r="O458" i="2"/>
  <c r="O457" i="2"/>
  <c r="O456" i="2"/>
  <c r="O455" i="2"/>
  <c r="O454" i="2"/>
  <c r="O453" i="2"/>
  <c r="O452" i="2"/>
  <c r="O451" i="2"/>
  <c r="O450" i="2"/>
  <c r="O449" i="2"/>
  <c r="O448" i="2"/>
  <c r="O447" i="2"/>
  <c r="O446" i="2"/>
  <c r="O445" i="2"/>
  <c r="O444" i="2"/>
  <c r="O443" i="2"/>
  <c r="O442" i="2"/>
  <c r="O441" i="2"/>
  <c r="O440" i="2"/>
  <c r="O439" i="2"/>
  <c r="O438" i="2"/>
  <c r="O437" i="2"/>
  <c r="O436" i="2"/>
  <c r="O435" i="2"/>
  <c r="O434" i="2"/>
  <c r="O433" i="2"/>
  <c r="O432" i="2"/>
  <c r="O431" i="2"/>
  <c r="O430" i="2"/>
  <c r="O429" i="2"/>
  <c r="O428" i="2"/>
  <c r="O427" i="2"/>
  <c r="O426" i="2"/>
  <c r="O425" i="2"/>
  <c r="O424" i="2"/>
  <c r="O423" i="2"/>
  <c r="O422" i="2"/>
  <c r="O421" i="2"/>
  <c r="O420" i="2"/>
  <c r="O419" i="2"/>
  <c r="O418" i="2"/>
  <c r="O417" i="2"/>
  <c r="O416" i="2"/>
  <c r="O415" i="2"/>
  <c r="O414" i="2"/>
  <c r="O413" i="2"/>
  <c r="O412" i="2"/>
  <c r="O411" i="2"/>
  <c r="O410" i="2"/>
  <c r="O409" i="2"/>
  <c r="O408" i="2"/>
  <c r="O407" i="2"/>
  <c r="O406" i="2"/>
  <c r="O405" i="2"/>
  <c r="O404" i="2"/>
  <c r="O403" i="2"/>
  <c r="O402" i="2"/>
  <c r="O401" i="2"/>
  <c r="O400" i="2"/>
  <c r="O399" i="2"/>
  <c r="O398" i="2"/>
  <c r="O397" i="2"/>
  <c r="O396" i="2"/>
  <c r="O395" i="2"/>
  <c r="O394" i="2"/>
  <c r="O393" i="2"/>
  <c r="O392" i="2"/>
  <c r="O391" i="2"/>
  <c r="O390" i="2"/>
  <c r="O389" i="2"/>
  <c r="O388" i="2"/>
  <c r="O387" i="2"/>
  <c r="O386" i="2"/>
  <c r="O385" i="2"/>
  <c r="O384" i="2"/>
  <c r="O383" i="2"/>
  <c r="O382" i="2"/>
  <c r="O381" i="2"/>
  <c r="O380" i="2"/>
  <c r="O379" i="2"/>
  <c r="O378" i="2"/>
  <c r="O377" i="2"/>
  <c r="O376" i="2"/>
  <c r="O375" i="2"/>
  <c r="O374" i="2"/>
  <c r="O373" i="2"/>
  <c r="O372" i="2"/>
  <c r="O371" i="2"/>
  <c r="O370" i="2"/>
  <c r="O369" i="2"/>
  <c r="O368" i="2"/>
  <c r="O367" i="2"/>
  <c r="O366" i="2"/>
  <c r="O365" i="2"/>
  <c r="O364" i="2"/>
  <c r="O363" i="2"/>
  <c r="O362" i="2"/>
  <c r="O361" i="2"/>
  <c r="O360" i="2"/>
  <c r="O359" i="2"/>
  <c r="O358" i="2"/>
  <c r="O357" i="2"/>
  <c r="O356" i="2"/>
  <c r="O355" i="2"/>
  <c r="O354" i="2"/>
  <c r="O353" i="2"/>
  <c r="O352" i="2"/>
  <c r="O351" i="2"/>
  <c r="O350" i="2"/>
  <c r="O349" i="2"/>
  <c r="O348" i="2"/>
  <c r="O347" i="2"/>
  <c r="O346" i="2"/>
  <c r="O345" i="2"/>
  <c r="O344" i="2"/>
  <c r="O343" i="2"/>
  <c r="O342" i="2"/>
  <c r="O341" i="2"/>
  <c r="O340" i="2"/>
  <c r="O339" i="2"/>
  <c r="O338" i="2"/>
  <c r="O337" i="2"/>
  <c r="O336" i="2"/>
  <c r="O335" i="2"/>
  <c r="O334" i="2"/>
  <c r="O333" i="2"/>
  <c r="O332" i="2"/>
  <c r="O331" i="2"/>
  <c r="O330" i="2"/>
  <c r="O329" i="2"/>
  <c r="O328" i="2"/>
  <c r="O327" i="2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P540" i="2" l="1"/>
  <c r="P538" i="2"/>
  <c r="P541" i="2"/>
  <c r="P543" i="2"/>
  <c r="O540" i="2"/>
  <c r="N539" i="2"/>
  <c r="N542" i="2"/>
  <c r="O538" i="2"/>
  <c r="O543" i="2"/>
  <c r="O541" i="2"/>
  <c r="M542" i="2"/>
  <c r="P542" i="2" l="1"/>
  <c r="O542" i="2"/>
  <c r="M539" i="2"/>
  <c r="P539" i="2" s="1"/>
  <c r="O539" i="2" l="1"/>
  <c r="D16" i="2" l="1"/>
  <c r="E16" i="2" s="1"/>
  <c r="G16" i="2" l="1"/>
  <c r="H16" i="2" s="1"/>
  <c r="J16" i="2" s="1"/>
  <c r="K16" i="2" s="1"/>
  <c r="L16" i="2" s="1"/>
  <c r="M16" i="2" s="1"/>
  <c r="N16" i="2" s="1"/>
  <c r="O16" i="2" s="1"/>
  <c r="P16" i="2" s="1"/>
  <c r="R16" i="2" l="1"/>
  <c r="S16" i="2" s="1"/>
  <c r="T16" i="2" s="1"/>
  <c r="U16" i="2" s="1"/>
  <c r="V16" i="2" s="1"/>
  <c r="W16" i="2" s="1"/>
  <c r="X16" i="2" s="1"/>
  <c r="L537" i="2" l="1"/>
  <c r="K537" i="2"/>
  <c r="L536" i="2"/>
  <c r="K536" i="2"/>
  <c r="L535" i="2"/>
  <c r="K535" i="2"/>
  <c r="L534" i="2"/>
  <c r="K534" i="2"/>
  <c r="L533" i="2"/>
  <c r="K533" i="2"/>
  <c r="L532" i="2"/>
  <c r="K532" i="2"/>
  <c r="L531" i="2"/>
  <c r="K531" i="2"/>
  <c r="L530" i="2"/>
  <c r="K530" i="2"/>
  <c r="L529" i="2"/>
  <c r="K529" i="2"/>
  <c r="L528" i="2"/>
  <c r="K528" i="2"/>
  <c r="L527" i="2"/>
  <c r="K527" i="2"/>
  <c r="L526" i="2"/>
  <c r="K526" i="2"/>
  <c r="L525" i="2"/>
  <c r="K525" i="2"/>
  <c r="L524" i="2"/>
  <c r="K524" i="2"/>
  <c r="L523" i="2"/>
  <c r="K523" i="2"/>
  <c r="L522" i="2"/>
  <c r="K522" i="2"/>
  <c r="L521" i="2"/>
  <c r="K521" i="2"/>
  <c r="L520" i="2"/>
  <c r="K520" i="2"/>
  <c r="L519" i="2"/>
  <c r="K519" i="2"/>
  <c r="L518" i="2"/>
  <c r="K518" i="2"/>
  <c r="K517" i="2"/>
  <c r="L516" i="2"/>
  <c r="K516" i="2"/>
  <c r="L515" i="2"/>
  <c r="K515" i="2"/>
  <c r="L514" i="2"/>
  <c r="K514" i="2"/>
  <c r="L513" i="2"/>
  <c r="K513" i="2"/>
  <c r="L512" i="2"/>
  <c r="K512" i="2"/>
  <c r="L511" i="2"/>
  <c r="K511" i="2"/>
  <c r="L510" i="2"/>
  <c r="K510" i="2"/>
  <c r="L509" i="2"/>
  <c r="K509" i="2"/>
  <c r="L508" i="2"/>
  <c r="K508" i="2"/>
  <c r="L507" i="2"/>
  <c r="K507" i="2"/>
  <c r="L506" i="2"/>
  <c r="K506" i="2"/>
  <c r="L505" i="2"/>
  <c r="K505" i="2"/>
  <c r="L504" i="2"/>
  <c r="K504" i="2"/>
  <c r="L503" i="2"/>
  <c r="K503" i="2"/>
  <c r="L502" i="2"/>
  <c r="K502" i="2"/>
  <c r="L501" i="2"/>
  <c r="K501" i="2"/>
  <c r="L500" i="2"/>
  <c r="K500" i="2"/>
  <c r="L499" i="2"/>
  <c r="K499" i="2"/>
  <c r="K498" i="2"/>
  <c r="L497" i="2"/>
  <c r="K497" i="2"/>
  <c r="L496" i="2"/>
  <c r="K496" i="2"/>
  <c r="L495" i="2"/>
  <c r="K495" i="2"/>
  <c r="L494" i="2"/>
  <c r="K494" i="2"/>
  <c r="L493" i="2"/>
  <c r="K493" i="2"/>
  <c r="L492" i="2"/>
  <c r="K492" i="2"/>
  <c r="L491" i="2"/>
  <c r="K491" i="2"/>
  <c r="L490" i="2"/>
  <c r="K490" i="2"/>
  <c r="L489" i="2"/>
  <c r="K489" i="2"/>
  <c r="L488" i="2"/>
  <c r="K488" i="2"/>
  <c r="L487" i="2"/>
  <c r="K487" i="2"/>
  <c r="L486" i="2"/>
  <c r="K486" i="2"/>
  <c r="L485" i="2"/>
  <c r="K485" i="2"/>
  <c r="L484" i="2"/>
  <c r="K484" i="2"/>
  <c r="L483" i="2"/>
  <c r="K483" i="2"/>
  <c r="K482" i="2"/>
  <c r="L481" i="2"/>
  <c r="K481" i="2"/>
  <c r="L480" i="2"/>
  <c r="K480" i="2"/>
  <c r="L479" i="2"/>
  <c r="K479" i="2"/>
  <c r="L478" i="2"/>
  <c r="K478" i="2"/>
  <c r="L477" i="2"/>
  <c r="K477" i="2"/>
  <c r="L476" i="2"/>
  <c r="K476" i="2"/>
  <c r="L475" i="2"/>
  <c r="K475" i="2"/>
  <c r="L474" i="2"/>
  <c r="K474" i="2"/>
  <c r="L473" i="2"/>
  <c r="K473" i="2"/>
  <c r="L472" i="2"/>
  <c r="K472" i="2"/>
  <c r="L471" i="2"/>
  <c r="K471" i="2"/>
  <c r="L470" i="2"/>
  <c r="K470" i="2"/>
  <c r="L469" i="2"/>
  <c r="K469" i="2"/>
  <c r="L468" i="2"/>
  <c r="K468" i="2"/>
  <c r="L467" i="2"/>
  <c r="K467" i="2"/>
  <c r="K466" i="2"/>
  <c r="L465" i="2"/>
  <c r="K465" i="2"/>
  <c r="L464" i="2"/>
  <c r="K464" i="2"/>
  <c r="L463" i="2"/>
  <c r="K463" i="2"/>
  <c r="L462" i="2"/>
  <c r="K462" i="2"/>
  <c r="L461" i="2"/>
  <c r="K461" i="2"/>
  <c r="L460" i="2"/>
  <c r="K460" i="2"/>
  <c r="L459" i="2"/>
  <c r="K459" i="2"/>
  <c r="L458" i="2"/>
  <c r="K458" i="2"/>
  <c r="L457" i="2"/>
  <c r="K457" i="2"/>
  <c r="L456" i="2"/>
  <c r="K456" i="2"/>
  <c r="L455" i="2"/>
  <c r="K455" i="2"/>
  <c r="L454" i="2"/>
  <c r="K454" i="2"/>
  <c r="L453" i="2"/>
  <c r="K453" i="2"/>
  <c r="L452" i="2"/>
  <c r="K452" i="2"/>
  <c r="K451" i="2"/>
  <c r="L450" i="2"/>
  <c r="K450" i="2"/>
  <c r="L449" i="2"/>
  <c r="K449" i="2"/>
  <c r="L448" i="2"/>
  <c r="K448" i="2"/>
  <c r="L447" i="2"/>
  <c r="K447" i="2"/>
  <c r="L446" i="2"/>
  <c r="K446" i="2"/>
  <c r="L445" i="2"/>
  <c r="K445" i="2"/>
  <c r="L444" i="2"/>
  <c r="K444" i="2"/>
  <c r="L443" i="2"/>
  <c r="K443" i="2"/>
  <c r="L442" i="2"/>
  <c r="K442" i="2"/>
  <c r="L441" i="2"/>
  <c r="K441" i="2"/>
  <c r="L440" i="2"/>
  <c r="K440" i="2"/>
  <c r="L439" i="2"/>
  <c r="K439" i="2"/>
  <c r="L438" i="2"/>
  <c r="K438" i="2"/>
  <c r="L437" i="2"/>
  <c r="K437" i="2"/>
  <c r="L436" i="2"/>
  <c r="K436" i="2"/>
  <c r="L435" i="2"/>
  <c r="K435" i="2"/>
  <c r="L434" i="2"/>
  <c r="K434" i="2"/>
  <c r="K433" i="2"/>
  <c r="L432" i="2"/>
  <c r="K432" i="2"/>
  <c r="L431" i="2"/>
  <c r="K431" i="2"/>
  <c r="L430" i="2"/>
  <c r="K430" i="2"/>
  <c r="L429" i="2"/>
  <c r="K429" i="2"/>
  <c r="L428" i="2"/>
  <c r="K428" i="2"/>
  <c r="L427" i="2"/>
  <c r="K427" i="2"/>
  <c r="L426" i="2"/>
  <c r="K426" i="2"/>
  <c r="L425" i="2"/>
  <c r="K425" i="2"/>
  <c r="L424" i="2"/>
  <c r="K424" i="2"/>
  <c r="L423" i="2"/>
  <c r="K423" i="2"/>
  <c r="L422" i="2"/>
  <c r="K422" i="2"/>
  <c r="L421" i="2"/>
  <c r="K421" i="2"/>
  <c r="L420" i="2"/>
  <c r="K420" i="2"/>
  <c r="L419" i="2"/>
  <c r="K419" i="2"/>
  <c r="L418" i="2"/>
  <c r="K418" i="2"/>
  <c r="L417" i="2"/>
  <c r="K417" i="2"/>
  <c r="L416" i="2"/>
  <c r="K416" i="2"/>
  <c r="L415" i="2"/>
  <c r="K415" i="2"/>
  <c r="L414" i="2"/>
  <c r="K414" i="2"/>
  <c r="L413" i="2"/>
  <c r="K413" i="2"/>
  <c r="L412" i="2"/>
  <c r="K412" i="2"/>
  <c r="L411" i="2"/>
  <c r="K411" i="2"/>
  <c r="L410" i="2"/>
  <c r="K410" i="2"/>
  <c r="K409" i="2"/>
  <c r="L408" i="2"/>
  <c r="K408" i="2"/>
  <c r="L407" i="2"/>
  <c r="K407" i="2"/>
  <c r="L406" i="2"/>
  <c r="K406" i="2"/>
  <c r="L405" i="2"/>
  <c r="K405" i="2"/>
  <c r="L404" i="2"/>
  <c r="K404" i="2"/>
  <c r="L403" i="2"/>
  <c r="K403" i="2"/>
  <c r="L402" i="2"/>
  <c r="K402" i="2"/>
  <c r="L401" i="2"/>
  <c r="K401" i="2"/>
  <c r="L400" i="2"/>
  <c r="K400" i="2"/>
  <c r="L399" i="2"/>
  <c r="K399" i="2"/>
  <c r="L398" i="2"/>
  <c r="K398" i="2"/>
  <c r="L397" i="2"/>
  <c r="K397" i="2"/>
  <c r="L396" i="2"/>
  <c r="K396" i="2"/>
  <c r="L395" i="2"/>
  <c r="K395" i="2"/>
  <c r="L394" i="2"/>
  <c r="K394" i="2"/>
  <c r="L393" i="2"/>
  <c r="K393" i="2"/>
  <c r="L392" i="2"/>
  <c r="K392" i="2"/>
  <c r="L391" i="2"/>
  <c r="K391" i="2"/>
  <c r="L390" i="2"/>
  <c r="K390" i="2"/>
  <c r="L389" i="2"/>
  <c r="K389" i="2"/>
  <c r="L388" i="2"/>
  <c r="K388" i="2"/>
  <c r="L387" i="2"/>
  <c r="K387" i="2"/>
  <c r="L386" i="2"/>
  <c r="K386" i="2"/>
  <c r="K385" i="2"/>
  <c r="L384" i="2"/>
  <c r="K384" i="2"/>
  <c r="L383" i="2"/>
  <c r="K383" i="2"/>
  <c r="L382" i="2"/>
  <c r="K382" i="2"/>
  <c r="L381" i="2"/>
  <c r="K381" i="2"/>
  <c r="L380" i="2"/>
  <c r="K380" i="2"/>
  <c r="L379" i="2"/>
  <c r="K379" i="2"/>
  <c r="L378" i="2"/>
  <c r="K378" i="2"/>
  <c r="L377" i="2"/>
  <c r="K377" i="2"/>
  <c r="L376" i="2"/>
  <c r="K376" i="2"/>
  <c r="L375" i="2"/>
  <c r="K375" i="2"/>
  <c r="L374" i="2"/>
  <c r="K374" i="2"/>
  <c r="L373" i="2"/>
  <c r="K373" i="2"/>
  <c r="L372" i="2"/>
  <c r="K372" i="2"/>
  <c r="L371" i="2"/>
  <c r="K371" i="2"/>
  <c r="L370" i="2"/>
  <c r="K370" i="2"/>
  <c r="L369" i="2"/>
  <c r="K369" i="2"/>
  <c r="K368" i="2"/>
  <c r="L367" i="2"/>
  <c r="K367" i="2"/>
  <c r="L366" i="2"/>
  <c r="K366" i="2"/>
  <c r="L365" i="2"/>
  <c r="K365" i="2"/>
  <c r="L364" i="2"/>
  <c r="K364" i="2"/>
  <c r="L363" i="2"/>
  <c r="K363" i="2"/>
  <c r="L362" i="2"/>
  <c r="K362" i="2"/>
  <c r="L361" i="2"/>
  <c r="K361" i="2"/>
  <c r="L360" i="2"/>
  <c r="K360" i="2"/>
  <c r="L359" i="2"/>
  <c r="K359" i="2"/>
  <c r="L358" i="2"/>
  <c r="K358" i="2"/>
  <c r="L357" i="2"/>
  <c r="K357" i="2"/>
  <c r="L356" i="2"/>
  <c r="K356" i="2"/>
  <c r="L355" i="2"/>
  <c r="K355" i="2"/>
  <c r="K354" i="2"/>
  <c r="L353" i="2"/>
  <c r="K353" i="2"/>
  <c r="L352" i="2"/>
  <c r="K352" i="2"/>
  <c r="L351" i="2"/>
  <c r="K351" i="2"/>
  <c r="L350" i="2"/>
  <c r="K350" i="2"/>
  <c r="L349" i="2"/>
  <c r="K349" i="2"/>
  <c r="L348" i="2"/>
  <c r="K348" i="2"/>
  <c r="L347" i="2"/>
  <c r="K347" i="2"/>
  <c r="L346" i="2"/>
  <c r="K346" i="2"/>
  <c r="L345" i="2"/>
  <c r="K345" i="2"/>
  <c r="L344" i="2"/>
  <c r="K344" i="2"/>
  <c r="L343" i="2"/>
  <c r="K343" i="2"/>
  <c r="L342" i="2"/>
  <c r="K342" i="2"/>
  <c r="L341" i="2"/>
  <c r="K341" i="2"/>
  <c r="L340" i="2"/>
  <c r="K340" i="2"/>
  <c r="L339" i="2"/>
  <c r="K339" i="2"/>
  <c r="L338" i="2"/>
  <c r="K338" i="2"/>
  <c r="L337" i="2"/>
  <c r="K337" i="2"/>
  <c r="L336" i="2"/>
  <c r="K336" i="2"/>
  <c r="L335" i="2"/>
  <c r="K335" i="2"/>
  <c r="L334" i="2"/>
  <c r="K334" i="2"/>
  <c r="L333" i="2"/>
  <c r="K333" i="2"/>
  <c r="L332" i="2"/>
  <c r="K332" i="2"/>
  <c r="K331" i="2"/>
  <c r="L330" i="2"/>
  <c r="K330" i="2"/>
  <c r="L329" i="2"/>
  <c r="K329" i="2"/>
  <c r="L328" i="2"/>
  <c r="K328" i="2"/>
  <c r="L327" i="2"/>
  <c r="K327" i="2"/>
  <c r="L326" i="2"/>
  <c r="K326" i="2"/>
  <c r="L325" i="2"/>
  <c r="K325" i="2"/>
  <c r="L324" i="2"/>
  <c r="K324" i="2"/>
  <c r="L323" i="2"/>
  <c r="K323" i="2"/>
  <c r="L322" i="2"/>
  <c r="K322" i="2"/>
  <c r="L321" i="2"/>
  <c r="K321" i="2"/>
  <c r="L320" i="2"/>
  <c r="K320" i="2"/>
  <c r="L319" i="2"/>
  <c r="K319" i="2"/>
  <c r="L318" i="2"/>
  <c r="K318" i="2"/>
  <c r="L317" i="2"/>
  <c r="K317" i="2"/>
  <c r="L316" i="2"/>
  <c r="K316" i="2"/>
  <c r="L315" i="2"/>
  <c r="K315" i="2"/>
  <c r="L314" i="2"/>
  <c r="K314" i="2"/>
  <c r="L313" i="2"/>
  <c r="K313" i="2"/>
  <c r="L312" i="2"/>
  <c r="K312" i="2"/>
  <c r="K311" i="2"/>
  <c r="L310" i="2"/>
  <c r="K310" i="2"/>
  <c r="L309" i="2"/>
  <c r="K309" i="2"/>
  <c r="L308" i="2"/>
  <c r="K308" i="2"/>
  <c r="L307" i="2"/>
  <c r="K307" i="2"/>
  <c r="L306" i="2"/>
  <c r="K306" i="2"/>
  <c r="L305" i="2"/>
  <c r="K305" i="2"/>
  <c r="L304" i="2"/>
  <c r="K304" i="2"/>
  <c r="L303" i="2"/>
  <c r="K303" i="2"/>
  <c r="L302" i="2"/>
  <c r="K302" i="2"/>
  <c r="L301" i="2"/>
  <c r="K301" i="2"/>
  <c r="L300" i="2"/>
  <c r="K300" i="2"/>
  <c r="L299" i="2"/>
  <c r="K299" i="2"/>
  <c r="K298" i="2"/>
  <c r="L297" i="2"/>
  <c r="K297" i="2"/>
  <c r="L296" i="2"/>
  <c r="K296" i="2"/>
  <c r="L295" i="2"/>
  <c r="K295" i="2"/>
  <c r="L294" i="2"/>
  <c r="K294" i="2"/>
  <c r="L293" i="2"/>
  <c r="K293" i="2"/>
  <c r="L292" i="2"/>
  <c r="K292" i="2"/>
  <c r="L291" i="2"/>
  <c r="K291" i="2"/>
  <c r="L290" i="2"/>
  <c r="K290" i="2"/>
  <c r="L289" i="2"/>
  <c r="K289" i="2"/>
  <c r="L288" i="2"/>
  <c r="K288" i="2"/>
  <c r="L287" i="2"/>
  <c r="K287" i="2"/>
  <c r="L286" i="2"/>
  <c r="K286" i="2"/>
  <c r="L285" i="2"/>
  <c r="K285" i="2"/>
  <c r="K284" i="2"/>
  <c r="L283" i="2"/>
  <c r="K283" i="2"/>
  <c r="L282" i="2"/>
  <c r="K282" i="2"/>
  <c r="L281" i="2"/>
  <c r="K281" i="2"/>
  <c r="L280" i="2"/>
  <c r="K280" i="2"/>
  <c r="L279" i="2"/>
  <c r="K279" i="2"/>
  <c r="L278" i="2"/>
  <c r="K278" i="2"/>
  <c r="L277" i="2"/>
  <c r="K277" i="2"/>
  <c r="L276" i="2"/>
  <c r="K276" i="2"/>
  <c r="L275" i="2"/>
  <c r="K275" i="2"/>
  <c r="L274" i="2"/>
  <c r="K274" i="2"/>
  <c r="L273" i="2"/>
  <c r="K273" i="2"/>
  <c r="L272" i="2"/>
  <c r="K272" i="2"/>
  <c r="L271" i="2"/>
  <c r="K271" i="2"/>
  <c r="L270" i="2"/>
  <c r="K270" i="2"/>
  <c r="L269" i="2"/>
  <c r="K269" i="2"/>
  <c r="L268" i="2"/>
  <c r="K268" i="2"/>
  <c r="L267" i="2"/>
  <c r="K267" i="2"/>
  <c r="L266" i="2"/>
  <c r="K266" i="2"/>
  <c r="K265" i="2"/>
  <c r="L264" i="2"/>
  <c r="K264" i="2"/>
  <c r="L263" i="2"/>
  <c r="K263" i="2"/>
  <c r="L262" i="2"/>
  <c r="K262" i="2"/>
  <c r="L261" i="2"/>
  <c r="K261" i="2"/>
  <c r="L260" i="2"/>
  <c r="K260" i="2"/>
  <c r="L259" i="2"/>
  <c r="K259" i="2"/>
  <c r="L258" i="2"/>
  <c r="K258" i="2"/>
  <c r="L257" i="2"/>
  <c r="K257" i="2"/>
  <c r="L256" i="2"/>
  <c r="K256" i="2"/>
  <c r="L255" i="2"/>
  <c r="K255" i="2"/>
  <c r="L254" i="2"/>
  <c r="K254" i="2"/>
  <c r="L253" i="2"/>
  <c r="K253" i="2"/>
  <c r="L252" i="2"/>
  <c r="K252" i="2"/>
  <c r="L251" i="2"/>
  <c r="K251" i="2"/>
  <c r="L250" i="2"/>
  <c r="K250" i="2"/>
  <c r="L249" i="2"/>
  <c r="K249" i="2"/>
  <c r="L248" i="2"/>
  <c r="K248" i="2"/>
  <c r="K247" i="2"/>
  <c r="L246" i="2"/>
  <c r="K246" i="2"/>
  <c r="L245" i="2"/>
  <c r="K245" i="2"/>
  <c r="L244" i="2"/>
  <c r="K244" i="2"/>
  <c r="L243" i="2"/>
  <c r="K243" i="2"/>
  <c r="L242" i="2"/>
  <c r="K242" i="2"/>
  <c r="L241" i="2"/>
  <c r="K241" i="2"/>
  <c r="L240" i="2"/>
  <c r="K240" i="2"/>
  <c r="L239" i="2"/>
  <c r="K239" i="2"/>
  <c r="L238" i="2"/>
  <c r="K238" i="2"/>
  <c r="L237" i="2"/>
  <c r="K237" i="2"/>
  <c r="L236" i="2"/>
  <c r="K236" i="2"/>
  <c r="L235" i="2"/>
  <c r="K235" i="2"/>
  <c r="L234" i="2"/>
  <c r="K234" i="2"/>
  <c r="L233" i="2"/>
  <c r="K233" i="2"/>
  <c r="L232" i="2"/>
  <c r="K232" i="2"/>
  <c r="L231" i="2"/>
  <c r="K231" i="2"/>
  <c r="L230" i="2"/>
  <c r="K230" i="2"/>
  <c r="L229" i="2"/>
  <c r="K229" i="2"/>
  <c r="L228" i="2"/>
  <c r="K228" i="2"/>
  <c r="K227" i="2"/>
  <c r="L226" i="2"/>
  <c r="K226" i="2"/>
  <c r="L225" i="2"/>
  <c r="K225" i="2"/>
  <c r="L224" i="2"/>
  <c r="K224" i="2"/>
  <c r="L223" i="2"/>
  <c r="K223" i="2"/>
  <c r="L222" i="2"/>
  <c r="K222" i="2"/>
  <c r="L221" i="2"/>
  <c r="K221" i="2"/>
  <c r="L220" i="2"/>
  <c r="K220" i="2"/>
  <c r="L219" i="2"/>
  <c r="K219" i="2"/>
  <c r="L218" i="2"/>
  <c r="K218" i="2"/>
  <c r="L217" i="2"/>
  <c r="K217" i="2"/>
  <c r="L216" i="2"/>
  <c r="K216" i="2"/>
  <c r="L215" i="2"/>
  <c r="K215" i="2"/>
  <c r="L214" i="2"/>
  <c r="K214" i="2"/>
  <c r="L213" i="2"/>
  <c r="K213" i="2"/>
  <c r="L212" i="2"/>
  <c r="K212" i="2"/>
  <c r="L211" i="2"/>
  <c r="K211" i="2"/>
  <c r="L210" i="2"/>
  <c r="K210" i="2"/>
  <c r="L209" i="2"/>
  <c r="K209" i="2"/>
  <c r="L208" i="2"/>
  <c r="K208" i="2"/>
  <c r="L207" i="2"/>
  <c r="K207" i="2"/>
  <c r="K206" i="2"/>
  <c r="L205" i="2"/>
  <c r="K205" i="2"/>
  <c r="L204" i="2"/>
  <c r="K204" i="2"/>
  <c r="L203" i="2"/>
  <c r="K203" i="2"/>
  <c r="L202" i="2"/>
  <c r="K202" i="2"/>
  <c r="L201" i="2"/>
  <c r="K201" i="2"/>
  <c r="L200" i="2"/>
  <c r="K200" i="2"/>
  <c r="L199" i="2"/>
  <c r="K199" i="2"/>
  <c r="L198" i="2"/>
  <c r="K198" i="2"/>
  <c r="L197" i="2"/>
  <c r="K197" i="2"/>
  <c r="L196" i="2"/>
  <c r="K196" i="2"/>
  <c r="L195" i="2"/>
  <c r="K195" i="2"/>
  <c r="K194" i="2"/>
  <c r="L193" i="2"/>
  <c r="K193" i="2"/>
  <c r="L192" i="2"/>
  <c r="K192" i="2"/>
  <c r="L191" i="2"/>
  <c r="K191" i="2"/>
  <c r="L190" i="2"/>
  <c r="K190" i="2"/>
  <c r="L189" i="2"/>
  <c r="K189" i="2"/>
  <c r="L188" i="2"/>
  <c r="K188" i="2"/>
  <c r="L187" i="2"/>
  <c r="K187" i="2"/>
  <c r="L186" i="2"/>
  <c r="K186" i="2"/>
  <c r="L185" i="2"/>
  <c r="K185" i="2"/>
  <c r="L184" i="2"/>
  <c r="K184" i="2"/>
  <c r="L183" i="2"/>
  <c r="K183" i="2"/>
  <c r="L182" i="2"/>
  <c r="K182" i="2"/>
  <c r="L181" i="2"/>
  <c r="K181" i="2"/>
  <c r="L180" i="2"/>
  <c r="K180" i="2"/>
  <c r="L179" i="2"/>
  <c r="K179" i="2"/>
  <c r="L178" i="2"/>
  <c r="K178" i="2"/>
  <c r="L177" i="2"/>
  <c r="K177" i="2"/>
  <c r="K176" i="2"/>
  <c r="L175" i="2"/>
  <c r="K175" i="2"/>
  <c r="L174" i="2"/>
  <c r="K174" i="2"/>
  <c r="L173" i="2"/>
  <c r="K173" i="2"/>
  <c r="L172" i="2"/>
  <c r="K172" i="2"/>
  <c r="L171" i="2"/>
  <c r="K171" i="2"/>
  <c r="L170" i="2"/>
  <c r="K170" i="2"/>
  <c r="L169" i="2"/>
  <c r="K169" i="2"/>
  <c r="L168" i="2"/>
  <c r="K168" i="2"/>
  <c r="L167" i="2"/>
  <c r="K167" i="2"/>
  <c r="L166" i="2"/>
  <c r="K166" i="2"/>
  <c r="L165" i="2"/>
  <c r="K165" i="2"/>
  <c r="L164" i="2"/>
  <c r="K164" i="2"/>
  <c r="L163" i="2"/>
  <c r="K163" i="2"/>
  <c r="K162" i="2"/>
  <c r="L161" i="2"/>
  <c r="K161" i="2"/>
  <c r="L160" i="2"/>
  <c r="K160" i="2"/>
  <c r="L159" i="2"/>
  <c r="K159" i="2"/>
  <c r="L158" i="2"/>
  <c r="K158" i="2"/>
  <c r="L157" i="2"/>
  <c r="K157" i="2"/>
  <c r="L156" i="2"/>
  <c r="K156" i="2"/>
  <c r="L155" i="2"/>
  <c r="K155" i="2"/>
  <c r="L154" i="2"/>
  <c r="K154" i="2"/>
  <c r="L153" i="2"/>
  <c r="K153" i="2"/>
  <c r="L152" i="2"/>
  <c r="K152" i="2"/>
  <c r="L151" i="2"/>
  <c r="K151" i="2"/>
  <c r="L150" i="2"/>
  <c r="K150" i="2"/>
  <c r="K149" i="2"/>
  <c r="L148" i="2"/>
  <c r="K148" i="2"/>
  <c r="L147" i="2"/>
  <c r="K147" i="2"/>
  <c r="L146" i="2"/>
  <c r="K146" i="2"/>
  <c r="L145" i="2"/>
  <c r="K145" i="2"/>
  <c r="L144" i="2"/>
  <c r="K144" i="2"/>
  <c r="L143" i="2"/>
  <c r="K143" i="2"/>
  <c r="L142" i="2"/>
  <c r="K142" i="2"/>
  <c r="L141" i="2"/>
  <c r="K141" i="2"/>
  <c r="L140" i="2"/>
  <c r="K140" i="2"/>
  <c r="L139" i="2"/>
  <c r="K139" i="2"/>
  <c r="L138" i="2"/>
  <c r="K138" i="2"/>
  <c r="L137" i="2"/>
  <c r="K137" i="2"/>
  <c r="L136" i="2"/>
  <c r="K136" i="2"/>
  <c r="K135" i="2"/>
  <c r="L134" i="2"/>
  <c r="K134" i="2"/>
  <c r="L133" i="2"/>
  <c r="K133" i="2"/>
  <c r="L132" i="2"/>
  <c r="K132" i="2"/>
  <c r="L131" i="2"/>
  <c r="K131" i="2"/>
  <c r="L130" i="2"/>
  <c r="K130" i="2"/>
  <c r="L129" i="2"/>
  <c r="K129" i="2"/>
  <c r="L128" i="2"/>
  <c r="K128" i="2"/>
  <c r="L127" i="2"/>
  <c r="K127" i="2"/>
  <c r="L126" i="2"/>
  <c r="K126" i="2"/>
  <c r="L125" i="2"/>
  <c r="K125" i="2"/>
  <c r="L124" i="2"/>
  <c r="K124" i="2"/>
  <c r="L123" i="2"/>
  <c r="K123" i="2"/>
  <c r="L122" i="2"/>
  <c r="K122" i="2"/>
  <c r="L121" i="2"/>
  <c r="K121" i="2"/>
  <c r="L120" i="2"/>
  <c r="K120" i="2"/>
  <c r="L119" i="2"/>
  <c r="K119" i="2"/>
  <c r="L118" i="2"/>
  <c r="K118" i="2"/>
  <c r="L117" i="2"/>
  <c r="K117" i="2"/>
  <c r="L116" i="2"/>
  <c r="K116" i="2"/>
  <c r="L115" i="2"/>
  <c r="K115" i="2"/>
  <c r="L114" i="2"/>
  <c r="K114" i="2"/>
  <c r="K113" i="2"/>
  <c r="L112" i="2"/>
  <c r="K112" i="2"/>
  <c r="L111" i="2"/>
  <c r="K111" i="2"/>
  <c r="L110" i="2"/>
  <c r="K110" i="2"/>
  <c r="L109" i="2"/>
  <c r="K109" i="2"/>
  <c r="L108" i="2"/>
  <c r="K108" i="2"/>
  <c r="L107" i="2"/>
  <c r="K107" i="2"/>
  <c r="L106" i="2"/>
  <c r="K106" i="2"/>
  <c r="L105" i="2"/>
  <c r="K105" i="2"/>
  <c r="L104" i="2"/>
  <c r="K104" i="2"/>
  <c r="L103" i="2"/>
  <c r="K103" i="2"/>
  <c r="L102" i="2"/>
  <c r="K102" i="2"/>
  <c r="L101" i="2"/>
  <c r="K101" i="2"/>
  <c r="L100" i="2"/>
  <c r="K100" i="2"/>
  <c r="L99" i="2"/>
  <c r="K99" i="2"/>
  <c r="L98" i="2"/>
  <c r="K98" i="2"/>
  <c r="K97" i="2"/>
  <c r="L96" i="2"/>
  <c r="K96" i="2"/>
  <c r="L95" i="2"/>
  <c r="K95" i="2"/>
  <c r="L94" i="2"/>
  <c r="K94" i="2"/>
  <c r="L93" i="2"/>
  <c r="K93" i="2"/>
  <c r="L92" i="2"/>
  <c r="K92" i="2"/>
  <c r="L91" i="2"/>
  <c r="K91" i="2"/>
  <c r="L90" i="2"/>
  <c r="K90" i="2"/>
  <c r="L89" i="2"/>
  <c r="K89" i="2"/>
  <c r="L88" i="2"/>
  <c r="K88" i="2"/>
  <c r="L87" i="2"/>
  <c r="K87" i="2"/>
  <c r="L86" i="2"/>
  <c r="K86" i="2"/>
  <c r="L85" i="2"/>
  <c r="K85" i="2"/>
  <c r="L84" i="2"/>
  <c r="K84" i="2"/>
  <c r="L83" i="2"/>
  <c r="K83" i="2"/>
  <c r="K82" i="2"/>
  <c r="L81" i="2"/>
  <c r="K81" i="2"/>
  <c r="L80" i="2"/>
  <c r="K80" i="2"/>
  <c r="L79" i="2"/>
  <c r="K79" i="2"/>
  <c r="L78" i="2"/>
  <c r="K78" i="2"/>
  <c r="L77" i="2"/>
  <c r="K77" i="2"/>
  <c r="L76" i="2"/>
  <c r="K76" i="2"/>
  <c r="L75" i="2"/>
  <c r="K75" i="2"/>
  <c r="L74" i="2"/>
  <c r="K74" i="2"/>
  <c r="L73" i="2"/>
  <c r="K73" i="2"/>
  <c r="L72" i="2"/>
  <c r="K72" i="2"/>
  <c r="L71" i="2"/>
  <c r="K71" i="2"/>
  <c r="L70" i="2"/>
  <c r="K70" i="2"/>
  <c r="L69" i="2"/>
  <c r="K69" i="2"/>
  <c r="L68" i="2"/>
  <c r="K68" i="2"/>
  <c r="L67" i="2"/>
  <c r="K67" i="2"/>
  <c r="L66" i="2"/>
  <c r="K66" i="2"/>
  <c r="L65" i="2"/>
  <c r="K65" i="2"/>
  <c r="L64" i="2"/>
  <c r="K64" i="2"/>
  <c r="L63" i="2"/>
  <c r="K63" i="2"/>
  <c r="L62" i="2"/>
  <c r="K62" i="2"/>
  <c r="L61" i="2"/>
  <c r="K61" i="2"/>
  <c r="K60" i="2"/>
  <c r="L59" i="2"/>
  <c r="K59" i="2"/>
  <c r="L58" i="2"/>
  <c r="K58" i="2"/>
  <c r="L57" i="2"/>
  <c r="K57" i="2"/>
  <c r="L56" i="2"/>
  <c r="K56" i="2"/>
  <c r="L55" i="2"/>
  <c r="K55" i="2"/>
  <c r="L54" i="2"/>
  <c r="K54" i="2"/>
  <c r="L53" i="2"/>
  <c r="K53" i="2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K18" i="2"/>
  <c r="J543" i="2"/>
  <c r="J541" i="2"/>
  <c r="J540" i="2"/>
  <c r="J538" i="2"/>
  <c r="L482" i="2" l="1"/>
  <c r="L82" i="2"/>
  <c r="L176" i="2"/>
  <c r="L298" i="2"/>
  <c r="L60" i="2"/>
  <c r="L162" i="2"/>
  <c r="L311" i="2"/>
  <c r="L498" i="2"/>
  <c r="L18" i="2"/>
  <c r="L43" i="2"/>
  <c r="L206" i="2"/>
  <c r="L194" i="2"/>
  <c r="L284" i="2"/>
  <c r="L149" i="2"/>
  <c r="L354" i="2"/>
  <c r="L517" i="2"/>
  <c r="L29" i="2"/>
  <c r="L135" i="2"/>
  <c r="L265" i="2"/>
  <c r="L433" i="2"/>
  <c r="L466" i="2"/>
  <c r="L368" i="2"/>
  <c r="L409" i="2"/>
  <c r="L113" i="2"/>
  <c r="L247" i="2"/>
  <c r="L385" i="2"/>
  <c r="L97" i="2"/>
  <c r="L227" i="2"/>
  <c r="L331" i="2"/>
  <c r="L451" i="2"/>
  <c r="J542" i="2"/>
  <c r="J539" i="2" l="1"/>
  <c r="I543" i="2" l="1"/>
  <c r="I541" i="2"/>
  <c r="I540" i="2"/>
  <c r="I538" i="2"/>
  <c r="K540" i="2" l="1"/>
  <c r="L540" i="2"/>
  <c r="K541" i="2"/>
  <c r="L541" i="2"/>
  <c r="K543" i="2"/>
  <c r="L543" i="2"/>
  <c r="I542" i="2"/>
  <c r="K538" i="2"/>
  <c r="L538" i="2"/>
  <c r="I539" i="2" l="1"/>
  <c r="K542" i="2"/>
  <c r="L542" i="2"/>
  <c r="K539" i="2" l="1"/>
  <c r="L539" i="2"/>
  <c r="H537" i="2" l="1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18" i="2"/>
  <c r="F543" i="2"/>
  <c r="F541" i="2"/>
  <c r="F540" i="2"/>
  <c r="F538" i="2"/>
  <c r="F542" i="2" l="1"/>
  <c r="F539" i="2" s="1"/>
  <c r="D543" i="2" l="1"/>
  <c r="D538" i="2"/>
  <c r="E543" i="2"/>
  <c r="E541" i="2"/>
  <c r="E540" i="2"/>
  <c r="D542" i="2" l="1"/>
  <c r="D540" i="2" s="1"/>
  <c r="D539" i="2" s="1"/>
  <c r="G540" i="2"/>
  <c r="H540" i="2"/>
  <c r="G541" i="2"/>
  <c r="H541" i="2"/>
  <c r="G543" i="2"/>
  <c r="H543" i="2"/>
  <c r="E538" i="2"/>
  <c r="G538" i="2" l="1"/>
  <c r="H538" i="2"/>
  <c r="E542" i="2"/>
  <c r="G542" i="2" l="1"/>
  <c r="H542" i="2"/>
  <c r="E539" i="2"/>
  <c r="G539" i="2" l="1"/>
  <c r="H539" i="2"/>
</calcChain>
</file>

<file path=xl/sharedStrings.xml><?xml version="1.0" encoding="utf-8"?>
<sst xmlns="http://schemas.openxmlformats.org/spreadsheetml/2006/main" count="572" uniqueCount="500">
  <si>
    <t xml:space="preserve">Наименование муниципальных образований </t>
  </si>
  <si>
    <t>Темп роста</t>
  </si>
  <si>
    <t>Отклонение</t>
  </si>
  <si>
    <t>Баганский район</t>
  </si>
  <si>
    <t>Андреевский сельсовет</t>
  </si>
  <si>
    <t>Баганский сельсовет</t>
  </si>
  <si>
    <t>Ивановский сельсовет</t>
  </si>
  <si>
    <t>Казанский сельсовет</t>
  </si>
  <si>
    <t>Кузнецовский сельсовет</t>
  </si>
  <si>
    <t>Лозовской сельсовет</t>
  </si>
  <si>
    <t>Мироновский сельсовет</t>
  </si>
  <si>
    <t>Палецкий сельсовет</t>
  </si>
  <si>
    <t>Савкинский сельсовет</t>
  </si>
  <si>
    <t>Муниципальный район</t>
  </si>
  <si>
    <t>Барабинский район</t>
  </si>
  <si>
    <t>г. Барабинск</t>
  </si>
  <si>
    <t>Зюзинский сельсовет</t>
  </si>
  <si>
    <t>Козловский сельсовет</t>
  </si>
  <si>
    <t>Межозерный сельсовет</t>
  </si>
  <si>
    <t>Новониколаевский сельсовет</t>
  </si>
  <si>
    <t>Новоспасский сельсовет</t>
  </si>
  <si>
    <t>Новочановский сельсовет</t>
  </si>
  <si>
    <t>Новоярковский сельсовет</t>
  </si>
  <si>
    <t>Таскаевский сельсовет</t>
  </si>
  <si>
    <t>Устьянцевский сельсовет</t>
  </si>
  <si>
    <t>Шубинский сельсовет</t>
  </si>
  <si>
    <t>Щербаковский сельсовет</t>
  </si>
  <si>
    <t>Болотнинский район</t>
  </si>
  <si>
    <t>г.Болотное</t>
  </si>
  <si>
    <t>Ачинский сельсовет</t>
  </si>
  <si>
    <t>Байкальский сельсовет</t>
  </si>
  <si>
    <t>Баратаевский сельсовет</t>
  </si>
  <si>
    <t>Боровской сельсовет</t>
  </si>
  <si>
    <t>Варламовский сельсовет</t>
  </si>
  <si>
    <t>Дивинский сельсовет</t>
  </si>
  <si>
    <t>Егоровский сельсовет</t>
  </si>
  <si>
    <t>Зудовский сельсовет</t>
  </si>
  <si>
    <t>Карасевский сельсовет</t>
  </si>
  <si>
    <t>Корниловский сельсовет</t>
  </si>
  <si>
    <t>Кунчурукский сельсовет</t>
  </si>
  <si>
    <t>Новобибеевский сельсовет</t>
  </si>
  <si>
    <t>Ояшинский сельсовет</t>
  </si>
  <si>
    <t>Светлополянский сельсовет</t>
  </si>
  <si>
    <t>Венгеровский район</t>
  </si>
  <si>
    <t>Венгеровский сельсовет</t>
  </si>
  <si>
    <t>Вознесенский сельсовет</t>
  </si>
  <si>
    <t>Воробьевский сельсовет</t>
  </si>
  <si>
    <t>Ключевской сельсовет</t>
  </si>
  <si>
    <t>Меньшиковский сельсовет</t>
  </si>
  <si>
    <t>Мининский сельсовет</t>
  </si>
  <si>
    <t>Новокуликовский сельсовет</t>
  </si>
  <si>
    <t>Новотартасский сельсовет</t>
  </si>
  <si>
    <t>Павловский сельсовет</t>
  </si>
  <si>
    <t>Петропавловский 1-ый  сельсовет</t>
  </si>
  <si>
    <t>Петропавловский 2-ой  сельсовет</t>
  </si>
  <si>
    <t>Сибирцевский 1-ый  сельсовет</t>
  </si>
  <si>
    <t>Сибирцевский 2-ой  сельсовет</t>
  </si>
  <si>
    <t>Тартасский сельсовет</t>
  </si>
  <si>
    <t>Туруновский сельсовет</t>
  </si>
  <si>
    <t>Урезский сельсовет</t>
  </si>
  <si>
    <t>Усть-Изесский сельсовет</t>
  </si>
  <si>
    <t>Усть-Ламенский сельсовет</t>
  </si>
  <si>
    <t>Филошенский сельсовет</t>
  </si>
  <si>
    <t>Шипицынский сельсовет</t>
  </si>
  <si>
    <t>Доволенский район</t>
  </si>
  <si>
    <t>Баклушевский сельсовет</t>
  </si>
  <si>
    <t>Волчанский сельсовет</t>
  </si>
  <si>
    <t>Доволенский сельсовет</t>
  </si>
  <si>
    <t>Ильинский сельсовет</t>
  </si>
  <si>
    <t>Индерский сельсовет</t>
  </si>
  <si>
    <t>Комарьевский сельсовет</t>
  </si>
  <si>
    <t>Красногривенский сельсовет</t>
  </si>
  <si>
    <t>Согорнский сельсовет</t>
  </si>
  <si>
    <t>Суздальский сельсовет</t>
  </si>
  <si>
    <t>Травнинский сельсовет</t>
  </si>
  <si>
    <t>Утянский сельсовет</t>
  </si>
  <si>
    <t>Шагальский сельсовет</t>
  </si>
  <si>
    <t>Ярковский сельсовет</t>
  </si>
  <si>
    <t>Здвинский район</t>
  </si>
  <si>
    <t>Алексеевский сельсовет</t>
  </si>
  <si>
    <t>Верх-Каргатский сельсовет</t>
  </si>
  <si>
    <t>Верх-Урюмский сельсовет</t>
  </si>
  <si>
    <t>Горносталевский сельсовет</t>
  </si>
  <si>
    <t>Здвинский сельсовет</t>
  </si>
  <si>
    <t>Лянинский сельсовет</t>
  </si>
  <si>
    <t>Нижнеурюмский сельсовет</t>
  </si>
  <si>
    <t>Нижнечулымский сельсовет</t>
  </si>
  <si>
    <t>Новороссийский сельсовет</t>
  </si>
  <si>
    <t>Петраковский сельсовет</t>
  </si>
  <si>
    <t>Рощинский сельсовет</t>
  </si>
  <si>
    <t>Сарыбалыкский сельсовет</t>
  </si>
  <si>
    <t>Цветниковский сельсовет</t>
  </si>
  <si>
    <t>Чулымский сельсовет</t>
  </si>
  <si>
    <t>Искитимский район</t>
  </si>
  <si>
    <t>р.п. Линево</t>
  </si>
  <si>
    <t>Бурмистровский сельсовет</t>
  </si>
  <si>
    <t>Быстровский сельсовет</t>
  </si>
  <si>
    <t>Верх-Коенский сельсовет</t>
  </si>
  <si>
    <t>Гилевский сельсовет</t>
  </si>
  <si>
    <t>Гусельниковский сельсовет</t>
  </si>
  <si>
    <t>Евсинский сельсовет</t>
  </si>
  <si>
    <t>Легостаевский сельсовет</t>
  </si>
  <si>
    <t>Листвянский сельсовет</t>
  </si>
  <si>
    <t>Мичуринский сельсовет</t>
  </si>
  <si>
    <t>Морозовский сельсовет</t>
  </si>
  <si>
    <t>Преображенский сельсовет</t>
  </si>
  <si>
    <t>Промышленный сельсовет</t>
  </si>
  <si>
    <t>Совхозный сельсовет</t>
  </si>
  <si>
    <t>Степной сельсовет</t>
  </si>
  <si>
    <t>Тальменский сельсовет</t>
  </si>
  <si>
    <t>Улыбинский сельсовет</t>
  </si>
  <si>
    <t>Усть-Чемский сельсовет</t>
  </si>
  <si>
    <t>Чернореченский сельсовет</t>
  </si>
  <si>
    <t>Шибковский сельсовет</t>
  </si>
  <si>
    <t>Карасукский район</t>
  </si>
  <si>
    <t>г.Карасук</t>
  </si>
  <si>
    <t>Беленский сельсовет</t>
  </si>
  <si>
    <t>Благодатский сельсовет</t>
  </si>
  <si>
    <t>Знаменский сельсовет</t>
  </si>
  <si>
    <t>Ирбизинский сельсовет</t>
  </si>
  <si>
    <t>Калиновский сельсовет</t>
  </si>
  <si>
    <t>Михайловский сельсовет</t>
  </si>
  <si>
    <t>Октябрьский сельсовет</t>
  </si>
  <si>
    <t>Студеновский сельсовет</t>
  </si>
  <si>
    <t>Троицкий сельсовет</t>
  </si>
  <si>
    <t>Хорошинский сельсовет</t>
  </si>
  <si>
    <t>Чернокурьинский сельсовет</t>
  </si>
  <si>
    <t>Каргатский район</t>
  </si>
  <si>
    <t>г.Каргат</t>
  </si>
  <si>
    <t>Алабугинский сельсовет</t>
  </si>
  <si>
    <t>Беркутовский сельсовет</t>
  </si>
  <si>
    <t>Карганский сельсовет</t>
  </si>
  <si>
    <t>Кубанский сельсовет</t>
  </si>
  <si>
    <t>Маршанский сельсовет</t>
  </si>
  <si>
    <t>Мусинский сельсовет</t>
  </si>
  <si>
    <t>Первомайский сельсовет</t>
  </si>
  <si>
    <t>Суминский сельсовет</t>
  </si>
  <si>
    <t>Форпост-Каргатский сельсовет</t>
  </si>
  <si>
    <t>Колыванский район</t>
  </si>
  <si>
    <t>р.п. Колывань</t>
  </si>
  <si>
    <t>Вьюнский сельсовет</t>
  </si>
  <si>
    <t>Калининский сельсовет</t>
  </si>
  <si>
    <t>Кандауровский сельсовет</t>
  </si>
  <si>
    <t>Королевский сельсовет</t>
  </si>
  <si>
    <t>Новотроицкий сельсовет</t>
  </si>
  <si>
    <t>Новотырышкинский сельсовет</t>
  </si>
  <si>
    <t>Пихтовский сельсовет</t>
  </si>
  <si>
    <t>Пономаревский сельсовет</t>
  </si>
  <si>
    <t>Сидоровский сельсовет</t>
  </si>
  <si>
    <t>Скалинский сельсовет</t>
  </si>
  <si>
    <t>Соколовский сельсовет</t>
  </si>
  <si>
    <t>Коченевский район</t>
  </si>
  <si>
    <t>р.п.Коченево</t>
  </si>
  <si>
    <t>р.п.Чик</t>
  </si>
  <si>
    <t>Дупленский сельсовет</t>
  </si>
  <si>
    <t>Краснотальский сельсовет</t>
  </si>
  <si>
    <t>Кремлевский сельсовет</t>
  </si>
  <si>
    <t>Крутологовский сельсовет</t>
  </si>
  <si>
    <t>Леснополянский сельсовет</t>
  </si>
  <si>
    <t>Новомихайловский сельсовет</t>
  </si>
  <si>
    <t>Овчинниковский сельсовет</t>
  </si>
  <si>
    <t>Поваренский сельсовет</t>
  </si>
  <si>
    <t>Прокудский сельсовет</t>
  </si>
  <si>
    <t>Федосихинский сельсовет</t>
  </si>
  <si>
    <t>Целинный сельсовет</t>
  </si>
  <si>
    <t>Чистопольский сельсовет</t>
  </si>
  <si>
    <t>Шагаловский сельсовет</t>
  </si>
  <si>
    <t>Кочковский район</t>
  </si>
  <si>
    <t>Быструхинский сельсовет</t>
  </si>
  <si>
    <t>Ермаковский сельсовет</t>
  </si>
  <si>
    <t>Жуланский сельсовет</t>
  </si>
  <si>
    <t>Кочковский сельсовет</t>
  </si>
  <si>
    <t>Красносибирский сельсовет</t>
  </si>
  <si>
    <t>Новорешетовский сельсовет</t>
  </si>
  <si>
    <t>Новоцелинный сельсовет</t>
  </si>
  <si>
    <t>Решетовский сельсовет</t>
  </si>
  <si>
    <t>Черновский сельсовет</t>
  </si>
  <si>
    <t>Краснозерский район</t>
  </si>
  <si>
    <t>р.п.Краснозерское</t>
  </si>
  <si>
    <t>Аксенихинский  сельсовет</t>
  </si>
  <si>
    <t>Веселовский сельсовет</t>
  </si>
  <si>
    <t>Зубковский сельсовет</t>
  </si>
  <si>
    <t>Казанакский сельсовет</t>
  </si>
  <si>
    <t>Кайгородский сельсовет</t>
  </si>
  <si>
    <t>Колыбельский сельсовет</t>
  </si>
  <si>
    <t>Коневский сельсовет</t>
  </si>
  <si>
    <t>Лобинский сельсовет</t>
  </si>
  <si>
    <t>Лотошанский сельсовет</t>
  </si>
  <si>
    <t>Майский сельсовет</t>
  </si>
  <si>
    <t>Мохнатологовский сельсовет</t>
  </si>
  <si>
    <t>Нижнечеремошинский сельсовет</t>
  </si>
  <si>
    <t>Орехово-Логовской сельсовет</t>
  </si>
  <si>
    <t>Половинский сельсовет</t>
  </si>
  <si>
    <t>Полойский сельсовет</t>
  </si>
  <si>
    <t>Садовский сельсовет</t>
  </si>
  <si>
    <t>Светловский сельсовет</t>
  </si>
  <si>
    <t>Куйбышевский район</t>
  </si>
  <si>
    <t>г.Куйбышев</t>
  </si>
  <si>
    <t>Абрамовский сельсовет</t>
  </si>
  <si>
    <t>Балманский сельсовет</t>
  </si>
  <si>
    <t>Булатовский сельсовет</t>
  </si>
  <si>
    <t>Верх-Ичинский сельсовет</t>
  </si>
  <si>
    <t>Веснянский сельсовет</t>
  </si>
  <si>
    <t>Гжатский сельсовет</t>
  </si>
  <si>
    <t>Горбуновский сельсовет</t>
  </si>
  <si>
    <t>Зоновский сельсовет</t>
  </si>
  <si>
    <t>Камский сельсовет</t>
  </si>
  <si>
    <t>Куйбышевский сельсовет</t>
  </si>
  <si>
    <t>Новоичинский сельсовет</t>
  </si>
  <si>
    <t>Осиновский сельсовет</t>
  </si>
  <si>
    <t>Отрадненский сельсовет</t>
  </si>
  <si>
    <t>Сергинский сельсовет</t>
  </si>
  <si>
    <t>Чумаковский сельсовет</t>
  </si>
  <si>
    <t>Купинский район</t>
  </si>
  <si>
    <t>г.Купино</t>
  </si>
  <si>
    <t>Благовещенский сельсовет</t>
  </si>
  <si>
    <t>Вишневский сельсовет</t>
  </si>
  <si>
    <t>Копкульский сельсовет</t>
  </si>
  <si>
    <t>Ленинский сельсовет</t>
  </si>
  <si>
    <t>Лягушенский сельсовет</t>
  </si>
  <si>
    <t>Медяковский сельсовет</t>
  </si>
  <si>
    <t>Метелевский сельсовет</t>
  </si>
  <si>
    <t>Новоключевской сельсовет</t>
  </si>
  <si>
    <t>Новосельский сельсовет</t>
  </si>
  <si>
    <t>Рождественский сельсовет</t>
  </si>
  <si>
    <t>Сибирский сельсовет</t>
  </si>
  <si>
    <t>Стеклянский сельсовет</t>
  </si>
  <si>
    <t>Чаинский сельсовет</t>
  </si>
  <si>
    <t>Яркульский сельсовет</t>
  </si>
  <si>
    <t>Кыштовский район</t>
  </si>
  <si>
    <t>Березовский сельсовет</t>
  </si>
  <si>
    <t>Большереченский сельсовет</t>
  </si>
  <si>
    <t>Вараксинский сельсовет</t>
  </si>
  <si>
    <t>Верх-Майзасский сельсовет</t>
  </si>
  <si>
    <t>Верх-Таркский сельсовет</t>
  </si>
  <si>
    <t>Ереминский сельсовет</t>
  </si>
  <si>
    <t>Заливинский сельсовет</t>
  </si>
  <si>
    <t>Колбасинский сельсовет</t>
  </si>
  <si>
    <t>Крутихинский сельсовет</t>
  </si>
  <si>
    <t>Кулябинский сельсовет</t>
  </si>
  <si>
    <t>Кыштовский сельсовет</t>
  </si>
  <si>
    <t>Малокрасноярский сельсовет</t>
  </si>
  <si>
    <t>Новомайзасский сельсовет</t>
  </si>
  <si>
    <t>Новочекинский сельсовет</t>
  </si>
  <si>
    <t>Орловский сельсовет</t>
  </si>
  <si>
    <t>Сергеевский сельсовет</t>
  </si>
  <si>
    <t>Маслянинский район</t>
  </si>
  <si>
    <t>р.п. Маслянино</t>
  </si>
  <si>
    <t>Бажинский сельсовет</t>
  </si>
  <si>
    <t>Большеизыракский сельсовет</t>
  </si>
  <si>
    <t>Борковский сельсовет</t>
  </si>
  <si>
    <t>Дубровский сельсовет</t>
  </si>
  <si>
    <t>Егорьевский сельсовет</t>
  </si>
  <si>
    <t>Елбанский сельсовет</t>
  </si>
  <si>
    <t>Малотомский сельсовет</t>
  </si>
  <si>
    <t>Мамоновский сельсовет</t>
  </si>
  <si>
    <t>Никоновский сельсовет</t>
  </si>
  <si>
    <t>Пеньковский сельсовет</t>
  </si>
  <si>
    <t>Мошковский район</t>
  </si>
  <si>
    <t>р.п.Мошково</t>
  </si>
  <si>
    <t>р.п.Станционно-Ояшинский</t>
  </si>
  <si>
    <t>Балтинский сельсовет</t>
  </si>
  <si>
    <t>Барлакский сельсовет</t>
  </si>
  <si>
    <t>Дубровинский сельсовет</t>
  </si>
  <si>
    <t>Кайлинский сельсовет</t>
  </si>
  <si>
    <t>Новомошковский сельсовет</t>
  </si>
  <si>
    <t>Сарапульский сельсовет</t>
  </si>
  <si>
    <t>Сокурский сельсовет</t>
  </si>
  <si>
    <t>Ташаринский сельсовет</t>
  </si>
  <si>
    <t>Широкоярский сельсовет</t>
  </si>
  <si>
    <t>Новосибирский район</t>
  </si>
  <si>
    <t>р.п.Краснообск</t>
  </si>
  <si>
    <t>Барышевский сельсовет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</si>
  <si>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</si>
  <si>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</si>
  <si>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</si>
  <si>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</si>
  <si>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</si>
  <si>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Морской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</si>
  <si>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</si>
  <si>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</si>
  <si>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</si>
  <si>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</si>
  <si>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</si>
  <si>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</si>
  <si>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Ордынский район</t>
  </si>
  <si>
    <t>р. п. Ордынское</t>
  </si>
  <si>
    <t>Вагайцевский сельсовет</t>
  </si>
  <si>
    <t>Верх-Алеусский сельсовет</t>
  </si>
  <si>
    <t>Верх-Ирменский сельсовет</t>
  </si>
  <si>
    <t>Верх-Чикский сельсовет</t>
  </si>
  <si>
    <t>Кирзинский сельсовет</t>
  </si>
  <si>
    <t>Козихинский сельсовет</t>
  </si>
  <si>
    <t>Красноярский сельсовет</t>
  </si>
  <si>
    <t>Нижнекаменский сельсовет</t>
  </si>
  <si>
    <t>Новопичуговский сельсовет</t>
  </si>
  <si>
    <t>Новошарапский сельсовет</t>
  </si>
  <si>
    <t>Петровский сельсовет</t>
  </si>
  <si>
    <t>Пролетарский сельсовет</t>
  </si>
  <si>
    <t>Рогалевский сельсовет</t>
  </si>
  <si>
    <t>Спиринский сельсовет</t>
  </si>
  <si>
    <t>Усть-Луковский сельсовет</t>
  </si>
  <si>
    <t>Устюжанинский сельсовет</t>
  </si>
  <si>
    <t>Филипповский сельсовет</t>
  </si>
  <si>
    <t>Чингисский сельсовет</t>
  </si>
  <si>
    <t>Шайдуровский сельсовет</t>
  </si>
  <si>
    <t>Северный район</t>
  </si>
  <si>
    <t>Бергульский сельсовет</t>
  </si>
  <si>
    <t>Биазинский сельсовет</t>
  </si>
  <si>
    <t>Верх-Красноярский сельсовет</t>
  </si>
  <si>
    <t>Гражданцевский сельсовет</t>
  </si>
  <si>
    <t>Останинский сельсовет</t>
  </si>
  <si>
    <t>Остяцкий сельсовет</t>
  </si>
  <si>
    <t>Потюкановский сельсовет</t>
  </si>
  <si>
    <t>Северный сельсовет</t>
  </si>
  <si>
    <t>Федоровский сельсовет</t>
  </si>
  <si>
    <t>Чебаковский сельсовет</t>
  </si>
  <si>
    <t>Чувашинский сельсовет</t>
  </si>
  <si>
    <t>Сузунский район</t>
  </si>
  <si>
    <t>р.п.Сузун</t>
  </si>
  <si>
    <t>Битковский сельсовет</t>
  </si>
  <si>
    <t>Бобровский сельсовет</t>
  </si>
  <si>
    <t>Болтовский сельсовет</t>
  </si>
  <si>
    <t>Верх-Сузунский сельсовет</t>
  </si>
  <si>
    <t>Заковряжинский сельсовет</t>
  </si>
  <si>
    <t>Каргаполовский сельсовет</t>
  </si>
  <si>
    <t>Ключиковский сельсовет</t>
  </si>
  <si>
    <t>Малышевский сельсовет</t>
  </si>
  <si>
    <t>Маюровский сельсовет</t>
  </si>
  <si>
    <t>Меретский сельсовет</t>
  </si>
  <si>
    <t>Мышланский сельсовет</t>
  </si>
  <si>
    <t>Шарчинский сельсовет</t>
  </si>
  <si>
    <t>Шипуновский сельсовет</t>
  </si>
  <si>
    <t>Татарский район</t>
  </si>
  <si>
    <t>г.Татарск</t>
  </si>
  <si>
    <t>Дмитриевский сельсовет</t>
  </si>
  <si>
    <t>Зубовский сельсовет</t>
  </si>
  <si>
    <t>Казаткульский сельсовет</t>
  </si>
  <si>
    <t>Казачемысский сельсовет</t>
  </si>
  <si>
    <t>Киевский сельсовет</t>
  </si>
  <si>
    <t>Константиновский сельсовет</t>
  </si>
  <si>
    <t>Кочневский сельсовет</t>
  </si>
  <si>
    <t>Лопатинский сельсовет</t>
  </si>
  <si>
    <t>Неудачинский сельсовет</t>
  </si>
  <si>
    <t>Николаевский сельсовет</t>
  </si>
  <si>
    <t>Никулинский сельсовет</t>
  </si>
  <si>
    <t>Новопервомайский сельсовет</t>
  </si>
  <si>
    <t>Новопокровский сельсовет</t>
  </si>
  <si>
    <t>Северотатарский сельсовет</t>
  </si>
  <si>
    <t>Увальский сельсовет</t>
  </si>
  <si>
    <t>Ускюльский сельсовет</t>
  </si>
  <si>
    <t>Тогучинский район</t>
  </si>
  <si>
    <t>г. 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</si>
  <si>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</si>
  <si>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</si>
  <si>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</si>
  <si>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</si>
  <si>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</si>
  <si>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</si>
  <si>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</si>
  <si>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</si>
  <si>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</si>
  <si>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</si>
  <si>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</si>
  <si>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</si>
  <si>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</si>
  <si>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</si>
  <si>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</si>
  <si>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</si>
  <si>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</si>
  <si>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</si>
  <si>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</si>
  <si>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</si>
  <si>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</si>
  <si>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Убинский район</t>
  </si>
  <si>
    <t>Борисоглебский сельсовет</t>
  </si>
  <si>
    <t>Владимировский сельсовет</t>
  </si>
  <si>
    <t>Гандичевский сельсовет</t>
  </si>
  <si>
    <t>Ермолаевский сельсовет</t>
  </si>
  <si>
    <t>Кожурлинский сельсовет</t>
  </si>
  <si>
    <t>Колмаковский сельсовет</t>
  </si>
  <si>
    <t>Крещенский сельсовет</t>
  </si>
  <si>
    <t>Круглоозерный сельсовет</t>
  </si>
  <si>
    <t>Кундранский сельсовет</t>
  </si>
  <si>
    <t>Невский сельсовет</t>
  </si>
  <si>
    <t>Новодубровский сельсовет</t>
  </si>
  <si>
    <t>Пешковский сельсовет</t>
  </si>
  <si>
    <t>Раисинский сельсовет</t>
  </si>
  <si>
    <t>Убинский сельсовет</t>
  </si>
  <si>
    <t>Черномысинский сельсовет</t>
  </si>
  <si>
    <t>Усть-Таркский район</t>
  </si>
  <si>
    <t>Еланский сельсовет</t>
  </si>
  <si>
    <t>Камышевский сельсовет</t>
  </si>
  <si>
    <t>Козинский сельсовет</t>
  </si>
  <si>
    <t>Кушаговский сельсовет</t>
  </si>
  <si>
    <t>Новоникольский сельсовет</t>
  </si>
  <si>
    <t>Новосилишинский сельсовет</t>
  </si>
  <si>
    <t>Побединский сельсовет</t>
  </si>
  <si>
    <t>Угуйский сельсовет</t>
  </si>
  <si>
    <t>Усть-Таркский сельсовет</t>
  </si>
  <si>
    <t>Яркуль-Матюшкинский сельсовет</t>
  </si>
  <si>
    <t>Чановский район</t>
  </si>
  <si>
    <t>р.п.Чаны</t>
  </si>
  <si>
    <t>Блюдчанский сельсовет</t>
  </si>
  <si>
    <t>Землянозаимский сельсовет</t>
  </si>
  <si>
    <t>Красносельский сельсовет</t>
  </si>
  <si>
    <t>Матвеевский сельсовет</t>
  </si>
  <si>
    <t>Новопреображенский сельсовет</t>
  </si>
  <si>
    <t>Озеро-Карачинский сельсовет</t>
  </si>
  <si>
    <t>Отреченский сельсовет</t>
  </si>
  <si>
    <t>Погорельский сельсовет</t>
  </si>
  <si>
    <t>Покровский сельсовет</t>
  </si>
  <si>
    <t>Старокарачинский сельсовет</t>
  </si>
  <si>
    <t>Таганский сельсовет</t>
  </si>
  <si>
    <t>Тебисский сельсовет</t>
  </si>
  <si>
    <t>Щегловский сельсовет</t>
  </si>
  <si>
    <t>Черепановский район</t>
  </si>
  <si>
    <t>г. Черепаново</t>
  </si>
  <si>
    <t>р.п. Дорогино</t>
  </si>
  <si>
    <t>р.п. Посевная</t>
  </si>
  <si>
    <t>Безменовский сельсовет</t>
  </si>
  <si>
    <t>Бочкаревский сельсовет</t>
  </si>
  <si>
    <t>Верх-Мильтюшинский сельсовет</t>
  </si>
  <si>
    <t>Искровский сельсовет</t>
  </si>
  <si>
    <t>Медведский сельсовет</t>
  </si>
  <si>
    <t>Огнево-Заимковский сельсовет</t>
  </si>
  <si>
    <t>Пятилетский сельсовет</t>
  </si>
  <si>
    <t>Татарский сельсовет</t>
  </si>
  <si>
    <t>Шурыгинский сельсовет</t>
  </si>
  <si>
    <t>Чистоозерный район</t>
  </si>
  <si>
    <t>р. п. Чистоозерное</t>
  </si>
  <si>
    <t>Барабо-Юдинский сельсовет</t>
  </si>
  <si>
    <t>Варваровский сельсовет</t>
  </si>
  <si>
    <t>Елизаветинский сельсовет</t>
  </si>
  <si>
    <t>Журавский сельсовет</t>
  </si>
  <si>
    <t>Ишимский сельсовет</t>
  </si>
  <si>
    <t>Новокрасненский сельсовет</t>
  </si>
  <si>
    <t>Новокулындинский сельсовет</t>
  </si>
  <si>
    <t>Новопесчанский сельсовет</t>
  </si>
  <si>
    <t>Ольгинский сельсовет</t>
  </si>
  <si>
    <t>Польяновский сельсовет</t>
  </si>
  <si>
    <t>Прибрежный сельсовет</t>
  </si>
  <si>
    <t>Романовский сельсовет</t>
  </si>
  <si>
    <t>Табулгинский сельсовет</t>
  </si>
  <si>
    <t>Чулымский район</t>
  </si>
  <si>
    <t>г.Чулым</t>
  </si>
  <si>
    <t>Базовский сельсовет</t>
  </si>
  <si>
    <t>Большеникольский сельсовет</t>
  </si>
  <si>
    <t>Воздвиженский сельсовет</t>
  </si>
  <si>
    <t>Иткульский сельсовет</t>
  </si>
  <si>
    <t>Кабинетный сельсовет</t>
  </si>
  <si>
    <t>Каякский сельсовет</t>
  </si>
  <si>
    <t>Кокошинский сельсовет</t>
  </si>
  <si>
    <t>Куликовский сельсовет</t>
  </si>
  <si>
    <t>Серебрянский сельсовет</t>
  </si>
  <si>
    <t>Ужанихинский сельсовет</t>
  </si>
  <si>
    <t>Чикманский сельсовет</t>
  </si>
  <si>
    <t>г. Бердск</t>
  </si>
  <si>
    <t>г.Искитим</t>
  </si>
  <si>
    <t>р.п. Кольцово</t>
  </si>
  <si>
    <t>г.Обь</t>
  </si>
  <si>
    <t>г. Новосибирск</t>
  </si>
  <si>
    <t>ВСЕГО по местным бюджетам</t>
  </si>
  <si>
    <t>Консолидированный бюджет района</t>
  </si>
  <si>
    <t xml:space="preserve">в т.ч. по муниципальным районам </t>
  </si>
  <si>
    <t>в т.ч. по городским поселениям и районным центрам</t>
  </si>
  <si>
    <t xml:space="preserve">в т.ч. по муниципальным поселениям </t>
  </si>
  <si>
    <t>в том числе по городским округам</t>
  </si>
  <si>
    <t>Численность жителей</t>
  </si>
  <si>
    <t>Уточнение доходного потенциала</t>
  </si>
  <si>
    <t>налоговые и неналоговые доходы 2021 год</t>
  </si>
  <si>
    <t>Приоритетные расходы</t>
  </si>
  <si>
    <t>по нормативам с учетом расширения приоритетных расходов</t>
  </si>
  <si>
    <t>без учета неналоговых доходов, критерий выравнивания расчетной бюджетной обеспеченности (КВР) =1,164 для муниципальных районов, поселений, городских округов</t>
  </si>
  <si>
    <t>Дотация на выравнивание бюджетной обеспеченности</t>
  </si>
  <si>
    <t>дотация без учета неналоговых доходов, КВР увеличен, финансовая помощь увеличена для компенсации потерь местных бюджетов ("прочие" 18,3%)</t>
  </si>
  <si>
    <t>19=18/17</t>
  </si>
  <si>
    <t>20=18-17</t>
  </si>
  <si>
    <t>31=30/29</t>
  </si>
  <si>
    <t>32=30-29</t>
  </si>
  <si>
    <t>35=34/33</t>
  </si>
  <si>
    <t>36=34-33</t>
  </si>
  <si>
    <t>Всего финансовая помощь по муниципальным образованиям</t>
  </si>
  <si>
    <t>Субсидии на сбалансированность (недостаток доходов для осуществления собственных полномочий) по муниципальным образованиям</t>
  </si>
  <si>
    <t>расчетный объем  на 2021 год</t>
  </si>
  <si>
    <t>сельских поселений Новосибирской области налоговых доходов от отдельных налогов,</t>
  </si>
  <si>
    <t xml:space="preserve">муниципальных образований Новосибирской области от отдельных налогов, передаче в бюджеты </t>
  </si>
  <si>
    <t>подлежащих зачислению в бюджет муниципального района, и межбюджетных трансфертах между</t>
  </si>
  <si>
    <t xml:space="preserve"> областным бюджетом Новосибирской области и бюджетами муниципальных образований</t>
  </si>
  <si>
    <t xml:space="preserve"> Новосибирской области"</t>
  </si>
  <si>
    <t>налоговые доходы 2021 год за исключением неналоговых доходов</t>
  </si>
  <si>
    <t>изменений в Закон Новосибирской области "О единых нормативах отчислений в бюджеты</t>
  </si>
  <si>
    <t xml:space="preserve">к финансово-экономическому обоснованию к проекту закона Новосибирской области "О внесении </t>
  </si>
  <si>
    <t>Приложение № 1</t>
  </si>
  <si>
    <t>5=4/3</t>
  </si>
  <si>
    <t>6=4-3</t>
  </si>
  <si>
    <t>расчетный объем  на 2021 год по действующей методике</t>
  </si>
  <si>
    <t>9=8/7</t>
  </si>
  <si>
    <t>10=8-7</t>
  </si>
  <si>
    <t>Сравнительная таблица нецелевой финансовой помощи на базе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</si>
</sst>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_р_._-;\-* #,##0.0_р_._-;_-* &quot;-&quot;??_р_._-;_-@_-"/>
    <numFmt numFmtId="167" formatCode="0.0%"/>
    <numFmt numFmtId="168" formatCode="_-* #,##0_р_._-;\-* #,##0_р_._-;_-* &quot;-&quot;??_р_._-;_-@_-"/>
    <numFmt numFmtId="169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b/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b/>
      <sz val="11"/>
      <color indexed="8"/>
      <name val="Arial Cyr"/>
      <family val="2"/>
      <charset val="204"/>
    </font>
    <font>
      <sz val="11"/>
      <name val="Arial"/>
      <family val="2"/>
    </font>
    <font>
      <b/>
      <i/>
      <sz val="11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10" borderId="1">
      <alignment horizontal="left" vertical="top" wrapText="1"/>
    </xf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2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0" fillId="0" borderId="1" xfId="0" applyBorder="1"/>
    <xf numFmtId="0" fontId="2" fillId="3" borderId="0" xfId="2" applyFill="1"/>
    <xf numFmtId="167" fontId="9" fillId="0" borderId="1" xfId="1" applyNumberFormat="1" applyFont="1" applyFill="1" applyBorder="1"/>
    <xf numFmtId="166" fontId="7" fillId="4" borderId="1" xfId="4" applyNumberFormat="1" applyFont="1" applyFill="1" applyBorder="1"/>
    <xf numFmtId="0" fontId="2" fillId="0" borderId="0" xfId="2"/>
    <xf numFmtId="165" fontId="9" fillId="0" borderId="1" xfId="3" applyNumberFormat="1" applyFont="1" applyFill="1" applyBorder="1"/>
    <xf numFmtId="166" fontId="10" fillId="0" borderId="1" xfId="4" applyNumberFormat="1" applyFont="1" applyBorder="1" applyAlignment="1">
      <alignment horizontal="center"/>
    </xf>
    <xf numFmtId="168" fontId="9" fillId="0" borderId="1" xfId="4" applyNumberFormat="1" applyFont="1" applyFill="1" applyBorder="1"/>
    <xf numFmtId="165" fontId="9" fillId="0" borderId="2" xfId="3" applyNumberFormat="1" applyFont="1" applyFill="1" applyBorder="1"/>
    <xf numFmtId="166" fontId="7" fillId="0" borderId="1" xfId="4" applyNumberFormat="1" applyFont="1" applyFill="1" applyBorder="1"/>
    <xf numFmtId="165" fontId="12" fillId="0" borderId="1" xfId="3" applyNumberFormat="1" applyFont="1" applyBorder="1" applyAlignment="1">
      <alignment vertical="center" wrapText="1"/>
    </xf>
    <xf numFmtId="165" fontId="10" fillId="0" borderId="1" xfId="3" applyNumberFormat="1" applyFont="1" applyFill="1" applyBorder="1"/>
    <xf numFmtId="165" fontId="12" fillId="0" borderId="1" xfId="3" applyNumberFormat="1" applyFont="1" applyFill="1" applyBorder="1" applyAlignment="1">
      <alignment horizontal="left" vertical="center" wrapText="1"/>
    </xf>
    <xf numFmtId="165" fontId="12" fillId="0" borderId="2" xfId="3" applyNumberFormat="1" applyFont="1" applyFill="1" applyBorder="1" applyAlignment="1">
      <alignment horizontal="left"/>
    </xf>
    <xf numFmtId="0" fontId="2" fillId="0" borderId="0" xfId="2" applyFill="1"/>
    <xf numFmtId="165" fontId="13" fillId="0" borderId="1" xfId="3" applyNumberFormat="1" applyFont="1" applyFill="1" applyBorder="1" applyAlignment="1" applyProtection="1">
      <protection locked="0"/>
    </xf>
    <xf numFmtId="165" fontId="15" fillId="0" borderId="1" xfId="3" applyNumberFormat="1" applyFont="1" applyFill="1" applyBorder="1"/>
    <xf numFmtId="0" fontId="2" fillId="5" borderId="0" xfId="2" applyFill="1"/>
    <xf numFmtId="165" fontId="5" fillId="0" borderId="1" xfId="3" applyNumberFormat="1" applyFont="1" applyFill="1" applyBorder="1"/>
    <xf numFmtId="166" fontId="9" fillId="0" borderId="1" xfId="4" applyNumberFormat="1" applyFont="1" applyFill="1" applyBorder="1"/>
    <xf numFmtId="165" fontId="8" fillId="6" borderId="1" xfId="3" applyNumberFormat="1" applyFont="1" applyFill="1" applyBorder="1" applyAlignment="1">
      <alignment horizontal="left" vertical="center" wrapText="1"/>
    </xf>
    <xf numFmtId="166" fontId="5" fillId="6" borderId="1" xfId="3" applyNumberFormat="1" applyFont="1" applyFill="1" applyBorder="1" applyAlignment="1">
      <alignment horizontal="center"/>
    </xf>
    <xf numFmtId="0" fontId="4" fillId="7" borderId="0" xfId="2" applyFont="1" applyFill="1"/>
    <xf numFmtId="165" fontId="8" fillId="8" borderId="1" xfId="3" applyNumberFormat="1" applyFont="1" applyFill="1" applyBorder="1" applyAlignment="1">
      <alignment horizontal="left" vertical="center" wrapText="1"/>
    </xf>
    <xf numFmtId="166" fontId="16" fillId="8" borderId="1" xfId="3" applyNumberFormat="1" applyFont="1" applyFill="1" applyBorder="1" applyAlignment="1">
      <alignment horizontal="center"/>
    </xf>
    <xf numFmtId="168" fontId="5" fillId="6" borderId="1" xfId="3" applyNumberFormat="1" applyFont="1" applyFill="1" applyBorder="1" applyAlignment="1">
      <alignment horizontal="center"/>
    </xf>
    <xf numFmtId="168" fontId="5" fillId="7" borderId="1" xfId="3" applyNumberFormat="1" applyFont="1" applyFill="1" applyBorder="1" applyAlignment="1">
      <alignment horizontal="center"/>
    </xf>
    <xf numFmtId="169" fontId="9" fillId="0" borderId="1" xfId="3" applyNumberFormat="1" applyFont="1" applyFill="1" applyBorder="1" applyAlignment="1">
      <alignment horizontal="center" vertical="center"/>
    </xf>
    <xf numFmtId="169" fontId="5" fillId="0" borderId="1" xfId="3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1" xfId="2" applyFont="1" applyBorder="1" applyAlignment="1">
      <alignment horizontal="center" vertical="center" wrapText="1"/>
    </xf>
    <xf numFmtId="166" fontId="7" fillId="9" borderId="1" xfId="5" applyNumberFormat="1" applyFont="1" applyFill="1" applyBorder="1"/>
    <xf numFmtId="166" fontId="7" fillId="0" borderId="1" xfId="5" applyNumberFormat="1" applyFont="1" applyFill="1" applyBorder="1"/>
    <xf numFmtId="166" fontId="5" fillId="9" borderId="1" xfId="4" applyNumberFormat="1" applyFont="1" applyFill="1" applyBorder="1"/>
    <xf numFmtId="166" fontId="11" fillId="9" borderId="1" xfId="4" applyNumberFormat="1" applyFont="1" applyFill="1" applyBorder="1"/>
    <xf numFmtId="165" fontId="8" fillId="9" borderId="1" xfId="3" applyNumberFormat="1" applyFont="1" applyFill="1" applyBorder="1"/>
    <xf numFmtId="165" fontId="11" fillId="9" borderId="1" xfId="3" applyNumberFormat="1" applyFont="1" applyFill="1" applyBorder="1"/>
    <xf numFmtId="165" fontId="11" fillId="9" borderId="1" xfId="3" applyNumberFormat="1" applyFont="1" applyFill="1" applyBorder="1" applyAlignment="1">
      <alignment horizontal="left" vertical="center" wrapText="1"/>
    </xf>
    <xf numFmtId="165" fontId="7" fillId="9" borderId="1" xfId="3" applyNumberFormat="1" applyFont="1" applyFill="1" applyBorder="1"/>
    <xf numFmtId="165" fontId="14" fillId="9" borderId="1" xfId="3" applyNumberFormat="1" applyFont="1" applyFill="1" applyBorder="1" applyAlignment="1" applyProtection="1">
      <protection locked="0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center"/>
    </xf>
  </cellXfs>
  <cellStyles count="11">
    <cellStyle name="Обычный" xfId="0" builtinId="0"/>
    <cellStyle name="Обычный 2" xfId="2"/>
    <cellStyle name="Обычный 3" xfId="7"/>
    <cellStyle name="Процентный" xfId="1" builtinId="5"/>
    <cellStyle name="Процентный 2" xfId="8"/>
    <cellStyle name="Финансовый" xfId="5" builtinId="3"/>
    <cellStyle name="Финансовый 2" xfId="3"/>
    <cellStyle name="Финансовый 2 10" xfId="4"/>
    <cellStyle name="Финансовый 2 2" xfId="10"/>
    <cellStyle name="Финансовый 3" xfId="9"/>
    <cellStyle name="Элементы осей" xfId="6"/>
  </cellStyles>
  <dxfs count="0"/>
  <tableStyles count="0" defaultTableStyle="TableStyleMedium2" defaultPivotStyle="PivotStyleLight16"/>
  <colors>
    <mruColors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X543"/>
  <sheetViews>
    <sheetView tabSelected="1" view="pageBreakPreview" zoomScale="60" zoomScaleNormal="100" workbookViewId="0">
      <pane xSplit="3" ySplit="17" topLeftCell="D18" activePane="bottomRight" state="frozen"/>
      <selection pane="topRight" activeCell="D1" sqref="D1"/>
      <selection pane="bottomLeft" activeCell="A7" sqref="A7"/>
      <selection pane="bottomRight" activeCell="D8" sqref="D8"/>
    </sheetView>
  </sheetViews>
  <sheetFormatPr defaultRowHeight="15" x14ac:dyDescent="0.25"/>
  <cols>
    <col min="1" max="1" width="3.28515625" customWidth="1"/>
    <col min="2" max="2" width="3.42578125" customWidth="1"/>
    <col min="3" max="3" width="33" customWidth="1"/>
    <col min="4" max="4" width="19.140625" customWidth="1"/>
    <col min="5" max="6" width="26.7109375" customWidth="1"/>
    <col min="7" max="7" width="10.5703125" customWidth="1"/>
    <col min="8" max="8" width="26.7109375" customWidth="1"/>
    <col min="9" max="9" width="31.28515625" customWidth="1"/>
    <col min="10" max="10" width="36.140625" customWidth="1"/>
    <col min="11" max="11" width="18.85546875" customWidth="1"/>
    <col min="12" max="12" width="26.7109375" customWidth="1"/>
    <col min="13" max="16" width="22.5703125" customWidth="1"/>
    <col min="17" max="17" width="27.85546875" customWidth="1"/>
    <col min="18" max="18" width="31" customWidth="1"/>
    <col min="19" max="20" width="21" customWidth="1"/>
    <col min="21" max="21" width="25.7109375" customWidth="1"/>
    <col min="22" max="22" width="30.28515625" customWidth="1"/>
    <col min="23" max="24" width="21" customWidth="1"/>
  </cols>
  <sheetData>
    <row r="2" spans="1:24" ht="18.75" x14ac:dyDescent="0.25">
      <c r="E2" s="32"/>
      <c r="F2" s="32"/>
      <c r="G2" s="32"/>
      <c r="H2" s="32"/>
      <c r="I2" s="32"/>
      <c r="J2" s="32"/>
      <c r="K2" s="32"/>
      <c r="L2" s="32"/>
      <c r="M2" s="54" t="s">
        <v>493</v>
      </c>
      <c r="N2" s="54"/>
      <c r="Q2" s="32"/>
      <c r="R2" s="32"/>
      <c r="S2" s="32"/>
      <c r="T2" s="32"/>
      <c r="U2" s="32"/>
      <c r="V2" s="32"/>
      <c r="W2" s="32"/>
      <c r="X2" s="32"/>
    </row>
    <row r="3" spans="1:24" ht="18.75" x14ac:dyDescent="0.25">
      <c r="E3" s="32"/>
      <c r="F3" s="32"/>
      <c r="G3" s="32"/>
      <c r="H3" s="32"/>
      <c r="I3" s="32"/>
      <c r="J3" s="32"/>
      <c r="K3" s="32"/>
      <c r="L3" s="32"/>
      <c r="M3" s="53"/>
      <c r="N3" s="53"/>
      <c r="Q3" s="32"/>
      <c r="R3" s="32"/>
      <c r="S3" s="32"/>
      <c r="T3" s="32"/>
      <c r="U3" s="32"/>
      <c r="V3" s="32"/>
      <c r="W3" s="32"/>
      <c r="X3" s="32"/>
    </row>
    <row r="4" spans="1:24" ht="18.75" x14ac:dyDescent="0.25">
      <c r="J4" s="66" t="s">
        <v>492</v>
      </c>
      <c r="K4" s="66"/>
      <c r="L4" s="66"/>
      <c r="M4" s="66"/>
      <c r="N4" s="66"/>
      <c r="Q4" s="32"/>
      <c r="R4" s="32"/>
      <c r="S4" s="32"/>
      <c r="T4" s="32"/>
      <c r="U4" s="32"/>
      <c r="V4" s="32"/>
      <c r="W4" s="32"/>
      <c r="X4" s="32"/>
    </row>
    <row r="5" spans="1:24" ht="18.75" x14ac:dyDescent="0.25">
      <c r="J5" s="66" t="s">
        <v>491</v>
      </c>
      <c r="K5" s="66"/>
      <c r="L5" s="66"/>
      <c r="M5" s="66"/>
      <c r="N5" s="66"/>
      <c r="Q5" s="32"/>
      <c r="R5" s="32"/>
      <c r="S5" s="32"/>
      <c r="T5" s="32"/>
      <c r="U5" s="32"/>
      <c r="V5" s="32"/>
      <c r="W5" s="32"/>
      <c r="X5" s="32"/>
    </row>
    <row r="6" spans="1:24" ht="18.75" x14ac:dyDescent="0.25">
      <c r="J6" s="66" t="s">
        <v>486</v>
      </c>
      <c r="K6" s="66"/>
      <c r="L6" s="66"/>
      <c r="M6" s="66"/>
      <c r="N6" s="66"/>
      <c r="Q6" s="32"/>
      <c r="R6" s="32"/>
      <c r="S6" s="32"/>
      <c r="T6" s="32"/>
      <c r="U6" s="32"/>
      <c r="V6" s="32"/>
      <c r="W6" s="32"/>
      <c r="X6" s="32"/>
    </row>
    <row r="7" spans="1:24" ht="18.75" x14ac:dyDescent="0.25">
      <c r="J7" s="66" t="s">
        <v>485</v>
      </c>
      <c r="K7" s="66"/>
      <c r="L7" s="66"/>
      <c r="M7" s="66"/>
      <c r="N7" s="66"/>
      <c r="Q7" s="32"/>
      <c r="R7" s="32"/>
      <c r="S7" s="32"/>
      <c r="T7" s="32"/>
      <c r="U7" s="32"/>
      <c r="V7" s="32"/>
      <c r="W7" s="32"/>
      <c r="X7" s="32"/>
    </row>
    <row r="8" spans="1:24" ht="18.75" x14ac:dyDescent="0.25">
      <c r="J8" s="66" t="s">
        <v>487</v>
      </c>
      <c r="K8" s="66"/>
      <c r="L8" s="66"/>
      <c r="M8" s="66"/>
      <c r="N8" s="66"/>
      <c r="Q8" s="32"/>
      <c r="R8" s="32"/>
      <c r="S8" s="32"/>
      <c r="T8" s="32"/>
      <c r="U8" s="32"/>
      <c r="V8" s="32"/>
      <c r="W8" s="32"/>
      <c r="X8" s="32"/>
    </row>
    <row r="9" spans="1:24" ht="18.75" x14ac:dyDescent="0.25">
      <c r="J9" s="66" t="s">
        <v>488</v>
      </c>
      <c r="K9" s="66"/>
      <c r="L9" s="66"/>
      <c r="M9" s="66"/>
      <c r="N9" s="66"/>
      <c r="Q9" s="32"/>
      <c r="R9" s="32"/>
      <c r="S9" s="32"/>
      <c r="T9" s="32"/>
      <c r="U9" s="32"/>
      <c r="V9" s="32"/>
      <c r="W9" s="32"/>
      <c r="X9" s="32"/>
    </row>
    <row r="10" spans="1:24" ht="18.75" x14ac:dyDescent="0.25">
      <c r="J10" s="66" t="s">
        <v>489</v>
      </c>
      <c r="K10" s="66"/>
      <c r="L10" s="66"/>
      <c r="M10" s="66"/>
      <c r="N10" s="66"/>
      <c r="Q10" s="32"/>
      <c r="R10" s="32"/>
      <c r="S10" s="32"/>
      <c r="T10" s="32"/>
      <c r="U10" s="32"/>
      <c r="V10" s="32"/>
      <c r="W10" s="32"/>
      <c r="X10" s="32"/>
    </row>
    <row r="11" spans="1:24" ht="18.75" x14ac:dyDescent="0.25">
      <c r="J11" s="52"/>
      <c r="K11" s="52"/>
      <c r="L11" s="52"/>
      <c r="M11" s="52"/>
      <c r="N11" s="52"/>
      <c r="Q11" s="32"/>
      <c r="R11" s="32"/>
      <c r="S11" s="32"/>
      <c r="T11" s="32"/>
      <c r="U11" s="32"/>
      <c r="V11" s="32"/>
      <c r="W11" s="32"/>
      <c r="X11" s="32"/>
    </row>
    <row r="12" spans="1:24" ht="18.75" x14ac:dyDescent="0.3">
      <c r="D12" s="67" t="s">
        <v>499</v>
      </c>
      <c r="E12" s="67"/>
      <c r="F12" s="67"/>
      <c r="G12" s="67"/>
      <c r="H12" s="67"/>
      <c r="I12" s="67"/>
      <c r="J12" s="67"/>
      <c r="K12" s="67"/>
      <c r="L12" s="67"/>
      <c r="M12" s="67"/>
      <c r="N12" s="67"/>
      <c r="Q12" s="32"/>
      <c r="R12" s="32"/>
      <c r="S12" s="32"/>
      <c r="T12" s="32"/>
      <c r="U12" s="32"/>
      <c r="V12" s="32"/>
      <c r="W12" s="32"/>
      <c r="X12" s="32"/>
    </row>
    <row r="13" spans="1:24" x14ac:dyDescent="0.25">
      <c r="E13" s="32"/>
      <c r="F13" s="32"/>
      <c r="G13" s="32"/>
      <c r="H13" s="32"/>
      <c r="I13" s="32"/>
      <c r="J13" s="32"/>
      <c r="K13" s="32"/>
      <c r="L13" s="32"/>
      <c r="Q13" s="32"/>
      <c r="R13" s="32"/>
      <c r="S13" s="32"/>
      <c r="T13" s="32"/>
      <c r="U13" s="32"/>
      <c r="V13" s="32"/>
      <c r="W13" s="32"/>
      <c r="X13" s="32"/>
    </row>
    <row r="14" spans="1:24" ht="31.5" customHeight="1" x14ac:dyDescent="0.25">
      <c r="A14" s="1"/>
      <c r="B14" s="1"/>
      <c r="C14" s="55" t="s">
        <v>0</v>
      </c>
      <c r="D14" s="56" t="s">
        <v>468</v>
      </c>
      <c r="E14" s="59" t="s">
        <v>469</v>
      </c>
      <c r="F14" s="60"/>
      <c r="G14" s="58" t="s">
        <v>1</v>
      </c>
      <c r="H14" s="58" t="s">
        <v>2</v>
      </c>
      <c r="I14" s="63" t="s">
        <v>474</v>
      </c>
      <c r="J14" s="63"/>
      <c r="K14" s="58" t="s">
        <v>1</v>
      </c>
      <c r="L14" s="64" t="s">
        <v>2</v>
      </c>
      <c r="M14" s="63" t="s">
        <v>471</v>
      </c>
      <c r="N14" s="63"/>
      <c r="O14" s="58" t="s">
        <v>1</v>
      </c>
      <c r="P14" s="64" t="s">
        <v>2</v>
      </c>
      <c r="Q14" s="63" t="s">
        <v>483</v>
      </c>
      <c r="R14" s="63"/>
      <c r="S14" s="58" t="s">
        <v>1</v>
      </c>
      <c r="T14" s="58" t="s">
        <v>2</v>
      </c>
      <c r="U14" s="63" t="s">
        <v>482</v>
      </c>
      <c r="V14" s="63"/>
      <c r="W14" s="58" t="s">
        <v>1</v>
      </c>
      <c r="X14" s="58" t="s">
        <v>2</v>
      </c>
    </row>
    <row r="15" spans="1:24" ht="46.5" customHeight="1" x14ac:dyDescent="0.25">
      <c r="A15" s="1"/>
      <c r="B15" s="1"/>
      <c r="C15" s="55"/>
      <c r="D15" s="57"/>
      <c r="E15" s="61"/>
      <c r="F15" s="62"/>
      <c r="G15" s="58"/>
      <c r="H15" s="58"/>
      <c r="I15" s="63"/>
      <c r="J15" s="63"/>
      <c r="K15" s="58"/>
      <c r="L15" s="65"/>
      <c r="M15" s="63"/>
      <c r="N15" s="63"/>
      <c r="O15" s="58"/>
      <c r="P15" s="65"/>
      <c r="Q15" s="63"/>
      <c r="R15" s="63"/>
      <c r="S15" s="58"/>
      <c r="T15" s="58"/>
      <c r="U15" s="63"/>
      <c r="V15" s="63"/>
      <c r="W15" s="58"/>
      <c r="X15" s="58"/>
    </row>
    <row r="16" spans="1:24" x14ac:dyDescent="0.25">
      <c r="A16" s="1">
        <v>1</v>
      </c>
      <c r="B16" s="1">
        <v>1</v>
      </c>
      <c r="C16" s="2">
        <v>1</v>
      </c>
      <c r="D16" s="2">
        <f>C16+1</f>
        <v>2</v>
      </c>
      <c r="E16" s="33">
        <f t="shared" ref="E16:M16" si="0">D16+1</f>
        <v>3</v>
      </c>
      <c r="F16" s="33">
        <v>4</v>
      </c>
      <c r="G16" s="33">
        <f t="shared" si="0"/>
        <v>5</v>
      </c>
      <c r="H16" s="33">
        <f t="shared" si="0"/>
        <v>6</v>
      </c>
      <c r="I16" s="33">
        <v>7</v>
      </c>
      <c r="J16" s="33">
        <f t="shared" si="0"/>
        <v>8</v>
      </c>
      <c r="K16" s="33">
        <f t="shared" si="0"/>
        <v>9</v>
      </c>
      <c r="L16" s="33">
        <f t="shared" si="0"/>
        <v>10</v>
      </c>
      <c r="M16" s="45">
        <f t="shared" si="0"/>
        <v>11</v>
      </c>
      <c r="N16" s="43">
        <f t="shared" ref="N16" si="1">M16+1</f>
        <v>12</v>
      </c>
      <c r="O16" s="43">
        <f t="shared" ref="O16" si="2">N16+1</f>
        <v>13</v>
      </c>
      <c r="P16" s="43">
        <f t="shared" ref="P16" si="3">O16+1</f>
        <v>14</v>
      </c>
      <c r="Q16" s="45">
        <v>15</v>
      </c>
      <c r="R16" s="44">
        <f t="shared" ref="R16" si="4">Q16+1</f>
        <v>16</v>
      </c>
      <c r="S16" s="44">
        <f t="shared" ref="S16" si="5">R16+1</f>
        <v>17</v>
      </c>
      <c r="T16" s="44">
        <f t="shared" ref="T16" si="6">S16+1</f>
        <v>18</v>
      </c>
      <c r="U16" s="44">
        <f t="shared" ref="U16" si="7">T16+1</f>
        <v>19</v>
      </c>
      <c r="V16" s="44">
        <f t="shared" ref="V16" si="8">U16+1</f>
        <v>20</v>
      </c>
      <c r="W16" s="44">
        <f t="shared" ref="W16" si="9">V16+1</f>
        <v>21</v>
      </c>
      <c r="X16" s="44">
        <f t="shared" ref="X16" si="10">W16+1</f>
        <v>22</v>
      </c>
    </row>
    <row r="17" spans="1:24" s="51" customFormat="1" ht="110.25" x14ac:dyDescent="0.25">
      <c r="A17" s="48">
        <v>1</v>
      </c>
      <c r="B17" s="48">
        <v>1</v>
      </c>
      <c r="C17" s="46">
        <v>1</v>
      </c>
      <c r="D17" s="46"/>
      <c r="E17" s="47" t="s">
        <v>470</v>
      </c>
      <c r="F17" s="47" t="s">
        <v>490</v>
      </c>
      <c r="G17" s="49" t="s">
        <v>494</v>
      </c>
      <c r="H17" s="49" t="s">
        <v>495</v>
      </c>
      <c r="I17" s="47" t="s">
        <v>496</v>
      </c>
      <c r="J17" s="47" t="s">
        <v>473</v>
      </c>
      <c r="K17" s="49" t="s">
        <v>497</v>
      </c>
      <c r="L17" s="49" t="s">
        <v>498</v>
      </c>
      <c r="M17" s="47" t="s">
        <v>484</v>
      </c>
      <c r="N17" s="47" t="s">
        <v>472</v>
      </c>
      <c r="O17" s="49" t="s">
        <v>476</v>
      </c>
      <c r="P17" s="49" t="s">
        <v>477</v>
      </c>
      <c r="Q17" s="47" t="s">
        <v>484</v>
      </c>
      <c r="R17" s="50" t="s">
        <v>475</v>
      </c>
      <c r="S17" s="49" t="s">
        <v>478</v>
      </c>
      <c r="T17" s="49" t="s">
        <v>479</v>
      </c>
      <c r="U17" s="47" t="s">
        <v>484</v>
      </c>
      <c r="V17" s="50" t="s">
        <v>475</v>
      </c>
      <c r="W17" s="49" t="s">
        <v>480</v>
      </c>
      <c r="X17" s="49" t="s">
        <v>481</v>
      </c>
    </row>
    <row r="18" spans="1:24" ht="15" customHeight="1" x14ac:dyDescent="0.25">
      <c r="A18" s="4">
        <v>1</v>
      </c>
      <c r="B18" s="4">
        <v>1</v>
      </c>
      <c r="C18" s="38" t="s">
        <v>3</v>
      </c>
      <c r="D18" s="36">
        <v>14864</v>
      </c>
      <c r="E18" s="36">
        <v>93054.8</v>
      </c>
      <c r="F18" s="36">
        <v>72868</v>
      </c>
      <c r="G18" s="5">
        <f t="shared" ref="G18:G81" si="11">ROUND(IF(E18&gt;0,F18/E18,0),3)</f>
        <v>0.78300000000000003</v>
      </c>
      <c r="H18" s="6">
        <f t="shared" ref="H18:H81" si="12">F18-E18</f>
        <v>-20186.800000000003</v>
      </c>
      <c r="I18" s="36">
        <v>114618.1</v>
      </c>
      <c r="J18" s="36">
        <v>126095.6</v>
      </c>
      <c r="K18" s="5">
        <f t="shared" ref="K18:K81" si="13">ROUND(IF(I18&gt;0,J18/I18,0),3)</f>
        <v>1.1000000000000001</v>
      </c>
      <c r="L18" s="6">
        <f>SUM(L19:L28)</f>
        <v>11477.5</v>
      </c>
      <c r="M18" s="36">
        <v>576766.77999999991</v>
      </c>
      <c r="N18" s="36">
        <v>586572.57686333323</v>
      </c>
      <c r="O18" s="5">
        <f t="shared" ref="O18:O82" si="14">ROUND(IF(M18&gt;0,N18/M18,0),3)</f>
        <v>1.0169999999999999</v>
      </c>
      <c r="P18" s="6">
        <f>SUM(P19:P28)</f>
        <v>9805.7968633332821</v>
      </c>
      <c r="Q18" s="36">
        <f t="shared" ref="Q18" si="15">SUM(Q19:Q28)</f>
        <v>384153.39999999997</v>
      </c>
      <c r="R18" s="36">
        <v>380209.89999999997</v>
      </c>
      <c r="S18" s="5">
        <f t="shared" ref="S18:S82" si="16">ROUND(IF(Q18&gt;0,R18/Q18,0),3)</f>
        <v>0.99</v>
      </c>
      <c r="T18" s="6">
        <f>SUM(T19:T28)</f>
        <v>-3943.5000000000127</v>
      </c>
      <c r="U18" s="36">
        <v>499116</v>
      </c>
      <c r="V18" s="36">
        <v>506650</v>
      </c>
      <c r="W18" s="5">
        <f t="shared" ref="W18:W82" si="17">ROUND(IF(U18&gt;0,V18/U18,0),3)</f>
        <v>1.0149999999999999</v>
      </c>
      <c r="X18" s="6">
        <f>SUM(X19:X28)</f>
        <v>7533.9999999999854</v>
      </c>
    </row>
    <row r="19" spans="1:24" ht="15" hidden="1" customHeight="1" x14ac:dyDescent="0.25">
      <c r="A19" s="7"/>
      <c r="B19" s="7"/>
      <c r="C19" s="8" t="s">
        <v>4</v>
      </c>
      <c r="D19" s="30">
        <v>1088</v>
      </c>
      <c r="E19" s="35">
        <v>1444.6</v>
      </c>
      <c r="F19" s="35">
        <v>1371</v>
      </c>
      <c r="G19" s="5">
        <f t="shared" si="11"/>
        <v>0.94899999999999995</v>
      </c>
      <c r="H19" s="12">
        <f t="shared" si="12"/>
        <v>-73.599999999999909</v>
      </c>
      <c r="I19" s="9">
        <v>3277.3</v>
      </c>
      <c r="J19" s="9">
        <v>3119.1</v>
      </c>
      <c r="K19" s="5">
        <f t="shared" si="13"/>
        <v>0.95199999999999996</v>
      </c>
      <c r="L19" s="10">
        <f>J19-I19</f>
        <v>-158.20000000000027</v>
      </c>
      <c r="M19" s="9">
        <v>11009.8</v>
      </c>
      <c r="N19" s="9">
        <v>11298.58</v>
      </c>
      <c r="O19" s="5">
        <f t="shared" si="14"/>
        <v>1.026</v>
      </c>
      <c r="P19" s="10">
        <f>N19-M19</f>
        <v>288.78000000000065</v>
      </c>
      <c r="Q19" s="9">
        <v>6975.9</v>
      </c>
      <c r="R19" s="9">
        <v>7362.6</v>
      </c>
      <c r="S19" s="5">
        <f t="shared" si="16"/>
        <v>1.0549999999999999</v>
      </c>
      <c r="T19" s="10">
        <f>R19-Q19</f>
        <v>386.70000000000073</v>
      </c>
      <c r="U19" s="9">
        <v>10253.200000000001</v>
      </c>
      <c r="V19" s="9">
        <v>10481.700000000001</v>
      </c>
      <c r="W19" s="5">
        <f t="shared" si="17"/>
        <v>1.022</v>
      </c>
      <c r="X19" s="10">
        <f>V19-U19</f>
        <v>228.5</v>
      </c>
    </row>
    <row r="20" spans="1:24" ht="15" hidden="1" customHeight="1" x14ac:dyDescent="0.25">
      <c r="A20" s="7">
        <v>3</v>
      </c>
      <c r="B20" s="7"/>
      <c r="C20" s="8" t="s">
        <v>5</v>
      </c>
      <c r="D20" s="30">
        <v>5572</v>
      </c>
      <c r="E20" s="35">
        <v>15123.7</v>
      </c>
      <c r="F20" s="35">
        <v>13151.300000000001</v>
      </c>
      <c r="G20" s="5">
        <f t="shared" si="11"/>
        <v>0.87</v>
      </c>
      <c r="H20" s="12">
        <f t="shared" si="12"/>
        <v>-1972.3999999999996</v>
      </c>
      <c r="I20" s="9">
        <v>11551.8</v>
      </c>
      <c r="J20" s="9">
        <v>10834</v>
      </c>
      <c r="K20" s="5">
        <f t="shared" si="13"/>
        <v>0.93799999999999994</v>
      </c>
      <c r="L20" s="10">
        <f t="shared" ref="L20:L28" si="18">J20-I20</f>
        <v>-717.79999999999927</v>
      </c>
      <c r="M20" s="9">
        <v>26669.400000000005</v>
      </c>
      <c r="N20" s="9">
        <v>27612.666666666668</v>
      </c>
      <c r="O20" s="5">
        <f t="shared" si="14"/>
        <v>1.0349999999999999</v>
      </c>
      <c r="P20" s="10">
        <f t="shared" ref="P20:P28" si="19">N20-M20</f>
        <v>943.26666666666279</v>
      </c>
      <c r="Q20" s="9">
        <v>4169.2</v>
      </c>
      <c r="R20" s="9">
        <v>5397.8</v>
      </c>
      <c r="S20" s="5">
        <f t="shared" si="16"/>
        <v>1.2949999999999999</v>
      </c>
      <c r="T20" s="10">
        <f t="shared" ref="T20:T28" si="20">R20-Q20</f>
        <v>1228.6000000000004</v>
      </c>
      <c r="U20" s="9">
        <v>15721</v>
      </c>
      <c r="V20" s="9">
        <v>16231.8</v>
      </c>
      <c r="W20" s="5">
        <f t="shared" si="17"/>
        <v>1.032</v>
      </c>
      <c r="X20" s="10">
        <f t="shared" ref="X20:X28" si="21">V20-U20</f>
        <v>510.79999999999927</v>
      </c>
    </row>
    <row r="21" spans="1:24" ht="15" hidden="1" customHeight="1" x14ac:dyDescent="0.25">
      <c r="A21" s="7"/>
      <c r="B21" s="7"/>
      <c r="C21" s="8" t="s">
        <v>6</v>
      </c>
      <c r="D21" s="30">
        <v>927</v>
      </c>
      <c r="E21" s="35">
        <v>1605</v>
      </c>
      <c r="F21" s="35">
        <v>1605</v>
      </c>
      <c r="G21" s="5">
        <f t="shared" si="11"/>
        <v>1</v>
      </c>
      <c r="H21" s="12">
        <f t="shared" si="12"/>
        <v>0</v>
      </c>
      <c r="I21" s="9">
        <v>2385.4</v>
      </c>
      <c r="J21" s="9">
        <v>2177.6999999999998</v>
      </c>
      <c r="K21" s="5">
        <f t="shared" si="13"/>
        <v>0.91300000000000003</v>
      </c>
      <c r="L21" s="10">
        <f t="shared" si="18"/>
        <v>-207.70000000000027</v>
      </c>
      <c r="M21" s="9">
        <v>11634.199999999997</v>
      </c>
      <c r="N21" s="9">
        <v>11872.226666666664</v>
      </c>
      <c r="O21" s="5">
        <f t="shared" si="14"/>
        <v>1.02</v>
      </c>
      <c r="P21" s="10">
        <f t="shared" si="19"/>
        <v>238.02666666666664</v>
      </c>
      <c r="Q21" s="9">
        <v>6925.8</v>
      </c>
      <c r="R21" s="9">
        <v>7320.2</v>
      </c>
      <c r="S21" s="5">
        <f t="shared" si="16"/>
        <v>1.0569999999999999</v>
      </c>
      <c r="T21" s="10">
        <f t="shared" si="20"/>
        <v>394.39999999999964</v>
      </c>
      <c r="U21" s="9">
        <v>9311.2000000000007</v>
      </c>
      <c r="V21" s="9">
        <v>9497.9</v>
      </c>
      <c r="W21" s="5">
        <f t="shared" si="17"/>
        <v>1.02</v>
      </c>
      <c r="X21" s="10">
        <f t="shared" si="21"/>
        <v>186.69999999999891</v>
      </c>
    </row>
    <row r="22" spans="1:24" ht="15" hidden="1" customHeight="1" x14ac:dyDescent="0.25">
      <c r="A22" s="7"/>
      <c r="B22" s="7"/>
      <c r="C22" s="8" t="s">
        <v>7</v>
      </c>
      <c r="D22" s="30">
        <v>983</v>
      </c>
      <c r="E22" s="35">
        <v>931.1</v>
      </c>
      <c r="F22" s="35">
        <v>626.79999999999995</v>
      </c>
      <c r="G22" s="5">
        <f t="shared" si="11"/>
        <v>0.67300000000000004</v>
      </c>
      <c r="H22" s="12">
        <f t="shared" si="12"/>
        <v>-304.30000000000007</v>
      </c>
      <c r="I22" s="9">
        <v>3140.8</v>
      </c>
      <c r="J22" s="9">
        <v>3245.3</v>
      </c>
      <c r="K22" s="5">
        <f t="shared" si="13"/>
        <v>1.0329999999999999</v>
      </c>
      <c r="L22" s="10">
        <f t="shared" si="18"/>
        <v>104.5</v>
      </c>
      <c r="M22" s="9">
        <v>12075.700000000003</v>
      </c>
      <c r="N22" s="9">
        <v>12288.513333333336</v>
      </c>
      <c r="O22" s="5">
        <f t="shared" si="14"/>
        <v>1.018</v>
      </c>
      <c r="P22" s="10">
        <f t="shared" si="19"/>
        <v>212.8133333333335</v>
      </c>
      <c r="Q22" s="9">
        <v>8339.6</v>
      </c>
      <c r="R22" s="9">
        <v>8393.2999999999993</v>
      </c>
      <c r="S22" s="5">
        <f t="shared" si="16"/>
        <v>1.006</v>
      </c>
      <c r="T22" s="10">
        <f t="shared" si="20"/>
        <v>53.699999999998909</v>
      </c>
      <c r="U22" s="9">
        <v>11480.400000000001</v>
      </c>
      <c r="V22" s="9">
        <v>11638.599999999999</v>
      </c>
      <c r="W22" s="5">
        <f t="shared" si="17"/>
        <v>1.014</v>
      </c>
      <c r="X22" s="10">
        <f t="shared" si="21"/>
        <v>158.19999999999709</v>
      </c>
    </row>
    <row r="23" spans="1:24" ht="15" hidden="1" customHeight="1" x14ac:dyDescent="0.25">
      <c r="A23" s="7"/>
      <c r="B23" s="7"/>
      <c r="C23" s="8" t="s">
        <v>8</v>
      </c>
      <c r="D23" s="30">
        <v>522</v>
      </c>
      <c r="E23" s="35">
        <v>707.5</v>
      </c>
      <c r="F23" s="35">
        <v>656.3</v>
      </c>
      <c r="G23" s="5">
        <f t="shared" si="11"/>
        <v>0.92800000000000005</v>
      </c>
      <c r="H23" s="12">
        <f t="shared" si="12"/>
        <v>-51.200000000000045</v>
      </c>
      <c r="I23" s="9">
        <v>1476.9</v>
      </c>
      <c r="J23" s="9">
        <v>1415.1</v>
      </c>
      <c r="K23" s="5">
        <f t="shared" si="13"/>
        <v>0.95799999999999996</v>
      </c>
      <c r="L23" s="10">
        <f t="shared" si="18"/>
        <v>-61.800000000000182</v>
      </c>
      <c r="M23" s="9">
        <v>6106.5000000000018</v>
      </c>
      <c r="N23" s="9">
        <v>6202.2266666666683</v>
      </c>
      <c r="O23" s="5">
        <f t="shared" si="14"/>
        <v>1.016</v>
      </c>
      <c r="P23" s="10">
        <f t="shared" si="19"/>
        <v>95.726666666666461</v>
      </c>
      <c r="Q23" s="9">
        <v>4036.3</v>
      </c>
      <c r="R23" s="9">
        <v>4164.8999999999996</v>
      </c>
      <c r="S23" s="5">
        <f t="shared" si="16"/>
        <v>1.032</v>
      </c>
      <c r="T23" s="10">
        <f t="shared" si="20"/>
        <v>128.59999999999945</v>
      </c>
      <c r="U23" s="9">
        <v>5513.2000000000007</v>
      </c>
      <c r="V23" s="9">
        <v>5580</v>
      </c>
      <c r="W23" s="5">
        <f t="shared" si="17"/>
        <v>1.012</v>
      </c>
      <c r="X23" s="10">
        <f t="shared" si="21"/>
        <v>66.799999999999272</v>
      </c>
    </row>
    <row r="24" spans="1:24" ht="15" hidden="1" customHeight="1" x14ac:dyDescent="0.25">
      <c r="A24" s="7"/>
      <c r="B24" s="7"/>
      <c r="C24" s="8" t="s">
        <v>9</v>
      </c>
      <c r="D24" s="30">
        <v>1555</v>
      </c>
      <c r="E24" s="35">
        <v>2686.5</v>
      </c>
      <c r="F24" s="35">
        <v>2654</v>
      </c>
      <c r="G24" s="5">
        <f t="shared" si="11"/>
        <v>0.98799999999999999</v>
      </c>
      <c r="H24" s="12">
        <f t="shared" si="12"/>
        <v>-32.5</v>
      </c>
      <c r="I24" s="9">
        <v>3779.0999999999995</v>
      </c>
      <c r="J24" s="9">
        <v>3779.0999999999995</v>
      </c>
      <c r="K24" s="5">
        <f t="shared" si="13"/>
        <v>1</v>
      </c>
      <c r="L24" s="10">
        <f t="shared" si="18"/>
        <v>0</v>
      </c>
      <c r="M24" s="9">
        <v>16856.5</v>
      </c>
      <c r="N24" s="9">
        <v>17071.22</v>
      </c>
      <c r="O24" s="5">
        <f t="shared" si="14"/>
        <v>1.0129999999999999</v>
      </c>
      <c r="P24" s="10">
        <f t="shared" si="19"/>
        <v>214.72000000000116</v>
      </c>
      <c r="Q24" s="9">
        <v>11301.8</v>
      </c>
      <c r="R24" s="9">
        <v>11430.1</v>
      </c>
      <c r="S24" s="5">
        <f t="shared" si="16"/>
        <v>1.0109999999999999</v>
      </c>
      <c r="T24" s="10">
        <f t="shared" si="20"/>
        <v>128.30000000000109</v>
      </c>
      <c r="U24" s="9">
        <v>15080.899999999998</v>
      </c>
      <c r="V24" s="9">
        <v>15209.2</v>
      </c>
      <c r="W24" s="5">
        <f t="shared" si="17"/>
        <v>1.0089999999999999</v>
      </c>
      <c r="X24" s="10">
        <f t="shared" si="21"/>
        <v>128.30000000000291</v>
      </c>
    </row>
    <row r="25" spans="1:24" ht="15" hidden="1" customHeight="1" x14ac:dyDescent="0.25">
      <c r="A25" s="7"/>
      <c r="B25" s="7"/>
      <c r="C25" s="8" t="s">
        <v>10</v>
      </c>
      <c r="D25" s="30">
        <v>1257</v>
      </c>
      <c r="E25" s="35">
        <v>2667.5</v>
      </c>
      <c r="F25" s="35">
        <v>2164.5</v>
      </c>
      <c r="G25" s="5">
        <f t="shared" si="11"/>
        <v>0.81100000000000005</v>
      </c>
      <c r="H25" s="12">
        <f t="shared" si="12"/>
        <v>-503</v>
      </c>
      <c r="I25" s="9">
        <v>3117</v>
      </c>
      <c r="J25" s="9">
        <v>2836.1</v>
      </c>
      <c r="K25" s="5">
        <f t="shared" si="13"/>
        <v>0.91</v>
      </c>
      <c r="L25" s="10">
        <f t="shared" si="18"/>
        <v>-280.90000000000009</v>
      </c>
      <c r="M25" s="9">
        <v>13336.699999999999</v>
      </c>
      <c r="N25" s="9">
        <v>13471.879999999997</v>
      </c>
      <c r="O25" s="5">
        <f t="shared" si="14"/>
        <v>1.01</v>
      </c>
      <c r="P25" s="10">
        <f t="shared" si="19"/>
        <v>135.17999999999847</v>
      </c>
      <c r="Q25" s="9">
        <v>8053.1</v>
      </c>
      <c r="R25" s="9">
        <v>8399.4</v>
      </c>
      <c r="S25" s="5">
        <f t="shared" si="16"/>
        <v>1.0429999999999999</v>
      </c>
      <c r="T25" s="10">
        <f t="shared" si="20"/>
        <v>346.29999999999927</v>
      </c>
      <c r="U25" s="9">
        <v>11170.1</v>
      </c>
      <c r="V25" s="9">
        <v>11235.5</v>
      </c>
      <c r="W25" s="5">
        <f t="shared" si="17"/>
        <v>1.006</v>
      </c>
      <c r="X25" s="10">
        <f t="shared" si="21"/>
        <v>65.399999999999636</v>
      </c>
    </row>
    <row r="26" spans="1:24" ht="15" hidden="1" customHeight="1" x14ac:dyDescent="0.25">
      <c r="A26" s="7"/>
      <c r="B26" s="7"/>
      <c r="C26" s="8" t="s">
        <v>11</v>
      </c>
      <c r="D26" s="30">
        <v>1798</v>
      </c>
      <c r="E26" s="35">
        <v>2796.2</v>
      </c>
      <c r="F26" s="35">
        <v>2140.2999999999997</v>
      </c>
      <c r="G26" s="5">
        <f t="shared" si="11"/>
        <v>0.76500000000000001</v>
      </c>
      <c r="H26" s="12">
        <f t="shared" si="12"/>
        <v>-655.90000000000009</v>
      </c>
      <c r="I26" s="9">
        <v>4794.7</v>
      </c>
      <c r="J26" s="9">
        <v>5041.1000000000004</v>
      </c>
      <c r="K26" s="5">
        <f t="shared" si="13"/>
        <v>1.0509999999999999</v>
      </c>
      <c r="L26" s="10">
        <f t="shared" si="18"/>
        <v>246.40000000000055</v>
      </c>
      <c r="M26" s="9">
        <v>18081.980000000003</v>
      </c>
      <c r="N26" s="9">
        <v>18342.593333333338</v>
      </c>
      <c r="O26" s="5">
        <f t="shared" si="14"/>
        <v>1.014</v>
      </c>
      <c r="P26" s="10">
        <f t="shared" si="19"/>
        <v>260.61333333333459</v>
      </c>
      <c r="Q26" s="9">
        <v>11974.7</v>
      </c>
      <c r="R26" s="9">
        <v>11889.2</v>
      </c>
      <c r="S26" s="5">
        <f t="shared" si="16"/>
        <v>0.99299999999999999</v>
      </c>
      <c r="T26" s="10">
        <f t="shared" si="20"/>
        <v>-85.5</v>
      </c>
      <c r="U26" s="9">
        <v>16769.400000000001</v>
      </c>
      <c r="V26" s="9">
        <v>16930.300000000003</v>
      </c>
      <c r="W26" s="5">
        <f t="shared" si="17"/>
        <v>1.01</v>
      </c>
      <c r="X26" s="10">
        <f t="shared" si="21"/>
        <v>160.90000000000146</v>
      </c>
    </row>
    <row r="27" spans="1:24" ht="15" hidden="1" customHeight="1" x14ac:dyDescent="0.25">
      <c r="A27" s="7"/>
      <c r="B27" s="7"/>
      <c r="C27" s="8" t="s">
        <v>12</v>
      </c>
      <c r="D27" s="30">
        <v>1162</v>
      </c>
      <c r="E27" s="35">
        <v>1576.3</v>
      </c>
      <c r="F27" s="35">
        <v>1457.2</v>
      </c>
      <c r="G27" s="5">
        <f t="shared" si="11"/>
        <v>0.92400000000000004</v>
      </c>
      <c r="H27" s="12">
        <f t="shared" si="12"/>
        <v>-119.09999999999991</v>
      </c>
      <c r="I27" s="9">
        <v>3660.8</v>
      </c>
      <c r="J27" s="9">
        <v>3408.3</v>
      </c>
      <c r="K27" s="5">
        <f t="shared" si="13"/>
        <v>0.93100000000000005</v>
      </c>
      <c r="L27" s="10">
        <f t="shared" si="18"/>
        <v>-252.5</v>
      </c>
      <c r="M27" s="9">
        <v>11738.4</v>
      </c>
      <c r="N27" s="9">
        <v>12107.666666666666</v>
      </c>
      <c r="O27" s="5">
        <f t="shared" si="14"/>
        <v>1.0309999999999999</v>
      </c>
      <c r="P27" s="10">
        <f t="shared" si="19"/>
        <v>369.26666666666642</v>
      </c>
      <c r="Q27" s="9">
        <v>7695.2</v>
      </c>
      <c r="R27" s="9">
        <v>8252.2999999999993</v>
      </c>
      <c r="S27" s="5">
        <f t="shared" si="16"/>
        <v>1.0720000000000001</v>
      </c>
      <c r="T27" s="10">
        <f t="shared" si="20"/>
        <v>557.09999999999945</v>
      </c>
      <c r="U27" s="9">
        <v>11356</v>
      </c>
      <c r="V27" s="9">
        <v>11660.599999999999</v>
      </c>
      <c r="W27" s="5">
        <f t="shared" si="17"/>
        <v>1.0269999999999999</v>
      </c>
      <c r="X27" s="10">
        <f t="shared" si="21"/>
        <v>304.59999999999854</v>
      </c>
    </row>
    <row r="28" spans="1:24" ht="15" hidden="1" customHeight="1" x14ac:dyDescent="0.25">
      <c r="A28" s="7">
        <v>2</v>
      </c>
      <c r="B28" s="7">
        <v>2</v>
      </c>
      <c r="C28" s="8" t="s">
        <v>13</v>
      </c>
      <c r="D28" s="30">
        <v>14864</v>
      </c>
      <c r="E28" s="35">
        <v>63516.4</v>
      </c>
      <c r="F28" s="35">
        <v>47041.600000000006</v>
      </c>
      <c r="G28" s="5">
        <f t="shared" si="11"/>
        <v>0.74099999999999999</v>
      </c>
      <c r="H28" s="12">
        <f t="shared" si="12"/>
        <v>-16474.799999999996</v>
      </c>
      <c r="I28" s="9">
        <v>77434.3</v>
      </c>
      <c r="J28" s="9">
        <v>90239.8</v>
      </c>
      <c r="K28" s="5">
        <f t="shared" si="13"/>
        <v>1.165</v>
      </c>
      <c r="L28" s="10">
        <f t="shared" si="18"/>
        <v>12805.5</v>
      </c>
      <c r="M28" s="9">
        <v>449257.59999999992</v>
      </c>
      <c r="N28" s="9">
        <v>456305.00352999987</v>
      </c>
      <c r="O28" s="5">
        <f t="shared" si="14"/>
        <v>1.016</v>
      </c>
      <c r="P28" s="10">
        <f t="shared" si="19"/>
        <v>7047.4035299999523</v>
      </c>
      <c r="Q28" s="9">
        <v>314681.8</v>
      </c>
      <c r="R28" s="9">
        <v>307600.09999999998</v>
      </c>
      <c r="S28" s="5">
        <f t="shared" si="16"/>
        <v>0.97699999999999998</v>
      </c>
      <c r="T28" s="10">
        <f t="shared" si="20"/>
        <v>-7081.7000000000116</v>
      </c>
      <c r="U28" s="9">
        <v>392460.6</v>
      </c>
      <c r="V28" s="9">
        <v>398184.39999999997</v>
      </c>
      <c r="W28" s="5">
        <f t="shared" si="17"/>
        <v>1.0149999999999999</v>
      </c>
      <c r="X28" s="10">
        <f t="shared" si="21"/>
        <v>5723.7999999999884</v>
      </c>
    </row>
    <row r="29" spans="1:24" x14ac:dyDescent="0.25">
      <c r="A29" s="4">
        <v>1</v>
      </c>
      <c r="B29" s="4">
        <v>1</v>
      </c>
      <c r="C29" s="39" t="s">
        <v>14</v>
      </c>
      <c r="D29" s="34">
        <v>40605</v>
      </c>
      <c r="E29" s="34">
        <v>283650.7</v>
      </c>
      <c r="F29" s="34">
        <v>242325.60000000003</v>
      </c>
      <c r="G29" s="5">
        <f t="shared" si="11"/>
        <v>0.85399999999999998</v>
      </c>
      <c r="H29" s="6">
        <f t="shared" si="12"/>
        <v>-41325.099999999977</v>
      </c>
      <c r="I29" s="37">
        <v>228403.09999999998</v>
      </c>
      <c r="J29" s="37">
        <v>248994.5</v>
      </c>
      <c r="K29" s="5">
        <f t="shared" si="13"/>
        <v>1.0900000000000001</v>
      </c>
      <c r="L29" s="6">
        <f>SUM(L30:L42)</f>
        <v>20591.400000000005</v>
      </c>
      <c r="M29" s="37">
        <v>768468.84000000008</v>
      </c>
      <c r="N29" s="37">
        <v>782883.79333333322</v>
      </c>
      <c r="O29" s="5">
        <f t="shared" si="14"/>
        <v>1.0189999999999999</v>
      </c>
      <c r="P29" s="6">
        <f>SUM(P30:P42)</f>
        <v>14414.953333333226</v>
      </c>
      <c r="Q29" s="37">
        <f t="shared" ref="Q29" si="22">SUM(Q30:Q42)</f>
        <v>342362.3</v>
      </c>
      <c r="R29" s="37">
        <v>329680.7</v>
      </c>
      <c r="S29" s="5">
        <f t="shared" si="16"/>
        <v>0.96299999999999997</v>
      </c>
      <c r="T29" s="6">
        <f>SUM(T30:T42)</f>
        <v>-12681.599999999991</v>
      </c>
      <c r="U29" s="37">
        <v>570765.39999999991</v>
      </c>
      <c r="V29" s="37">
        <v>578675.20000000007</v>
      </c>
      <c r="W29" s="5">
        <f t="shared" si="17"/>
        <v>1.014</v>
      </c>
      <c r="X29" s="6">
        <f>SUM(X30:X42)</f>
        <v>7909.8000000000502</v>
      </c>
    </row>
    <row r="30" spans="1:24" ht="15" hidden="1" customHeight="1" x14ac:dyDescent="0.25">
      <c r="A30" s="7">
        <v>3</v>
      </c>
      <c r="B30" s="7">
        <v>3</v>
      </c>
      <c r="C30" s="11" t="s">
        <v>15</v>
      </c>
      <c r="D30" s="35">
        <v>28704</v>
      </c>
      <c r="E30" s="35">
        <v>91188.7</v>
      </c>
      <c r="F30" s="35">
        <v>78761.399999999994</v>
      </c>
      <c r="G30" s="5">
        <f t="shared" si="11"/>
        <v>0.86399999999999999</v>
      </c>
      <c r="H30" s="12">
        <f t="shared" si="12"/>
        <v>-12427.300000000003</v>
      </c>
      <c r="I30" s="9">
        <v>28821</v>
      </c>
      <c r="J30" s="9">
        <v>35905.699999999997</v>
      </c>
      <c r="K30" s="5">
        <f t="shared" si="13"/>
        <v>1.246</v>
      </c>
      <c r="L30" s="12">
        <f t="shared" ref="L30:L42" si="23">J30-I30</f>
        <v>7084.6999999999971</v>
      </c>
      <c r="M30" s="9">
        <v>147255.50000000003</v>
      </c>
      <c r="N30" s="9">
        <v>150261.0866666667</v>
      </c>
      <c r="O30" s="5">
        <f t="shared" si="14"/>
        <v>1.02</v>
      </c>
      <c r="P30" s="12">
        <f t="shared" ref="P30:P42" si="24">N30-M30</f>
        <v>3005.5866666666698</v>
      </c>
      <c r="Q30" s="9">
        <v>57229.4</v>
      </c>
      <c r="R30" s="9">
        <v>50922.5</v>
      </c>
      <c r="S30" s="5">
        <f t="shared" si="16"/>
        <v>0.89</v>
      </c>
      <c r="T30" s="12">
        <f t="shared" ref="T30:T42" si="25">R30-Q30</f>
        <v>-6306.9000000000015</v>
      </c>
      <c r="U30" s="9">
        <v>86050.4</v>
      </c>
      <c r="V30" s="9">
        <v>86828.2</v>
      </c>
      <c r="W30" s="5">
        <f t="shared" si="17"/>
        <v>1.0089999999999999</v>
      </c>
      <c r="X30" s="12">
        <f t="shared" ref="X30:X42" si="26">V30-U30</f>
        <v>777.80000000000291</v>
      </c>
    </row>
    <row r="31" spans="1:24" ht="15" hidden="1" customHeight="1" x14ac:dyDescent="0.25">
      <c r="A31" s="7"/>
      <c r="B31" s="7"/>
      <c r="C31" s="11" t="s">
        <v>16</v>
      </c>
      <c r="D31" s="35">
        <v>1648</v>
      </c>
      <c r="E31" s="35">
        <v>1547.2</v>
      </c>
      <c r="F31" s="35">
        <v>1469.2</v>
      </c>
      <c r="G31" s="5">
        <f t="shared" si="11"/>
        <v>0.95</v>
      </c>
      <c r="H31" s="12">
        <f t="shared" si="12"/>
        <v>-78</v>
      </c>
      <c r="I31" s="9">
        <v>5272.3</v>
      </c>
      <c r="J31" s="9">
        <v>5003.3</v>
      </c>
      <c r="K31" s="5">
        <f t="shared" si="13"/>
        <v>0.94899999999999995</v>
      </c>
      <c r="L31" s="12">
        <f t="shared" si="23"/>
        <v>-269</v>
      </c>
      <c r="M31" s="9">
        <v>15365.599999999999</v>
      </c>
      <c r="N31" s="9">
        <v>15524.466666666664</v>
      </c>
      <c r="O31" s="5">
        <f t="shared" si="14"/>
        <v>1.01</v>
      </c>
      <c r="P31" s="12">
        <f t="shared" si="24"/>
        <v>158.86666666666497</v>
      </c>
      <c r="Q31" s="9">
        <v>9466.5</v>
      </c>
      <c r="R31" s="9">
        <v>9802.9</v>
      </c>
      <c r="S31" s="5">
        <f t="shared" si="16"/>
        <v>1.036</v>
      </c>
      <c r="T31" s="12">
        <f t="shared" si="25"/>
        <v>336.39999999999964</v>
      </c>
      <c r="U31" s="9">
        <v>14738.8</v>
      </c>
      <c r="V31" s="9">
        <v>14806.2</v>
      </c>
      <c r="W31" s="5">
        <f t="shared" si="17"/>
        <v>1.0049999999999999</v>
      </c>
      <c r="X31" s="12">
        <f t="shared" si="26"/>
        <v>67.400000000001455</v>
      </c>
    </row>
    <row r="32" spans="1:24" ht="15" hidden="1" customHeight="1" x14ac:dyDescent="0.25">
      <c r="A32" s="7"/>
      <c r="B32" s="7"/>
      <c r="C32" s="11" t="s">
        <v>17</v>
      </c>
      <c r="D32" s="35">
        <v>842</v>
      </c>
      <c r="E32" s="35">
        <v>650.5</v>
      </c>
      <c r="F32" s="35">
        <v>618.5</v>
      </c>
      <c r="G32" s="5">
        <f t="shared" si="11"/>
        <v>0.95099999999999996</v>
      </c>
      <c r="H32" s="12">
        <f t="shared" si="12"/>
        <v>-32</v>
      </c>
      <c r="I32" s="9">
        <v>2810.1</v>
      </c>
      <c r="J32" s="9">
        <v>2665.3</v>
      </c>
      <c r="K32" s="5">
        <f t="shared" si="13"/>
        <v>0.94799999999999995</v>
      </c>
      <c r="L32" s="12">
        <f t="shared" si="23"/>
        <v>-144.79999999999973</v>
      </c>
      <c r="M32" s="9">
        <v>12629.8</v>
      </c>
      <c r="N32" s="9">
        <v>12751.599999999999</v>
      </c>
      <c r="O32" s="5">
        <f t="shared" si="14"/>
        <v>1.01</v>
      </c>
      <c r="P32" s="12">
        <f t="shared" si="24"/>
        <v>121.79999999999927</v>
      </c>
      <c r="Q32" s="9">
        <v>9643.4</v>
      </c>
      <c r="R32" s="9">
        <v>9863.2000000000007</v>
      </c>
      <c r="S32" s="5">
        <f t="shared" si="16"/>
        <v>1.0229999999999999</v>
      </c>
      <c r="T32" s="12">
        <f t="shared" si="25"/>
        <v>219.80000000000109</v>
      </c>
      <c r="U32" s="9">
        <v>12453.5</v>
      </c>
      <c r="V32" s="9">
        <v>12528.5</v>
      </c>
      <c r="W32" s="5">
        <f t="shared" si="17"/>
        <v>1.006</v>
      </c>
      <c r="X32" s="12">
        <f t="shared" si="26"/>
        <v>75</v>
      </c>
    </row>
    <row r="33" spans="1:24" ht="15" hidden="1" customHeight="1" x14ac:dyDescent="0.25">
      <c r="A33" s="7"/>
      <c r="B33" s="7"/>
      <c r="C33" s="11" t="s">
        <v>18</v>
      </c>
      <c r="D33" s="35">
        <v>1123</v>
      </c>
      <c r="E33" s="35">
        <v>788</v>
      </c>
      <c r="F33" s="35">
        <v>788</v>
      </c>
      <c r="G33" s="5">
        <f t="shared" si="11"/>
        <v>1</v>
      </c>
      <c r="H33" s="12">
        <f t="shared" si="12"/>
        <v>0</v>
      </c>
      <c r="I33" s="9">
        <v>3930.5</v>
      </c>
      <c r="J33" s="9">
        <v>3696.3</v>
      </c>
      <c r="K33" s="5">
        <f t="shared" si="13"/>
        <v>0.94</v>
      </c>
      <c r="L33" s="12">
        <f t="shared" si="23"/>
        <v>-234.19999999999982</v>
      </c>
      <c r="M33" s="9">
        <v>12293.73</v>
      </c>
      <c r="N33" s="9">
        <v>12377.323333333334</v>
      </c>
      <c r="O33" s="5">
        <f t="shared" si="14"/>
        <v>1.0069999999999999</v>
      </c>
      <c r="P33" s="12">
        <f t="shared" si="24"/>
        <v>83.593333333334158</v>
      </c>
      <c r="Q33" s="9">
        <v>8293.4</v>
      </c>
      <c r="R33" s="9">
        <v>8548.7999999999993</v>
      </c>
      <c r="S33" s="5">
        <f t="shared" si="16"/>
        <v>1.0309999999999999</v>
      </c>
      <c r="T33" s="12">
        <f t="shared" si="25"/>
        <v>255.39999999999964</v>
      </c>
      <c r="U33" s="9">
        <v>12223.9</v>
      </c>
      <c r="V33" s="9">
        <v>12245.099999999999</v>
      </c>
      <c r="W33" s="5">
        <f t="shared" si="17"/>
        <v>1.002</v>
      </c>
      <c r="X33" s="12">
        <f t="shared" si="26"/>
        <v>21.199999999998909</v>
      </c>
    </row>
    <row r="34" spans="1:24" ht="15" hidden="1" customHeight="1" x14ac:dyDescent="0.25">
      <c r="A34" s="7"/>
      <c r="B34" s="7"/>
      <c r="C34" s="11" t="s">
        <v>19</v>
      </c>
      <c r="D34" s="35">
        <v>520</v>
      </c>
      <c r="E34" s="35">
        <v>717.8</v>
      </c>
      <c r="F34" s="35">
        <v>661.8</v>
      </c>
      <c r="G34" s="5">
        <f t="shared" si="11"/>
        <v>0.92200000000000004</v>
      </c>
      <c r="H34" s="12">
        <f t="shared" si="12"/>
        <v>-56</v>
      </c>
      <c r="I34" s="9">
        <v>1481.8</v>
      </c>
      <c r="J34" s="9">
        <v>1425.2</v>
      </c>
      <c r="K34" s="5">
        <f t="shared" si="13"/>
        <v>0.96199999999999997</v>
      </c>
      <c r="L34" s="12">
        <f t="shared" si="23"/>
        <v>-56.599999999999909</v>
      </c>
      <c r="M34" s="9">
        <v>9321.2000000000007</v>
      </c>
      <c r="N34" s="9">
        <v>9523.58</v>
      </c>
      <c r="O34" s="5">
        <f t="shared" si="14"/>
        <v>1.022</v>
      </c>
      <c r="P34" s="12">
        <f t="shared" si="24"/>
        <v>202.3799999999992</v>
      </c>
      <c r="Q34" s="9">
        <v>7432.6</v>
      </c>
      <c r="R34" s="9">
        <v>7662.7</v>
      </c>
      <c r="S34" s="5">
        <f t="shared" si="16"/>
        <v>1.0309999999999999</v>
      </c>
      <c r="T34" s="12">
        <f t="shared" si="25"/>
        <v>230.09999999999945</v>
      </c>
      <c r="U34" s="9">
        <v>8914.4</v>
      </c>
      <c r="V34" s="9">
        <v>9087.9</v>
      </c>
      <c r="W34" s="5">
        <f t="shared" si="17"/>
        <v>1.0189999999999999</v>
      </c>
      <c r="X34" s="12">
        <f t="shared" si="26"/>
        <v>173.5</v>
      </c>
    </row>
    <row r="35" spans="1:24" ht="15" hidden="1" customHeight="1" x14ac:dyDescent="0.25">
      <c r="A35" s="7"/>
      <c r="B35" s="7"/>
      <c r="C35" s="11" t="s">
        <v>20</v>
      </c>
      <c r="D35" s="35">
        <v>839</v>
      </c>
      <c r="E35" s="35">
        <v>725.6</v>
      </c>
      <c r="F35" s="35">
        <v>725.6</v>
      </c>
      <c r="G35" s="5">
        <f t="shared" si="11"/>
        <v>1</v>
      </c>
      <c r="H35" s="12">
        <f t="shared" si="12"/>
        <v>0</v>
      </c>
      <c r="I35" s="9">
        <v>2684.1</v>
      </c>
      <c r="J35" s="9">
        <v>2513.8000000000002</v>
      </c>
      <c r="K35" s="5">
        <f t="shared" si="13"/>
        <v>0.93700000000000006</v>
      </c>
      <c r="L35" s="12">
        <f t="shared" si="23"/>
        <v>-170.29999999999973</v>
      </c>
      <c r="M35" s="9">
        <v>10360.700000000001</v>
      </c>
      <c r="N35" s="9">
        <v>10573.233333333334</v>
      </c>
      <c r="O35" s="5">
        <f t="shared" si="14"/>
        <v>1.0209999999999999</v>
      </c>
      <c r="P35" s="12">
        <f t="shared" si="24"/>
        <v>212.53333333333285</v>
      </c>
      <c r="Q35" s="9">
        <v>7375.6</v>
      </c>
      <c r="R35" s="9">
        <v>7711.8</v>
      </c>
      <c r="S35" s="5">
        <f t="shared" si="16"/>
        <v>1.046</v>
      </c>
      <c r="T35" s="12">
        <f t="shared" si="25"/>
        <v>336.19999999999982</v>
      </c>
      <c r="U35" s="9">
        <v>10059.700000000001</v>
      </c>
      <c r="V35" s="9">
        <v>10225.6</v>
      </c>
      <c r="W35" s="5">
        <f t="shared" si="17"/>
        <v>1.016</v>
      </c>
      <c r="X35" s="12">
        <f t="shared" si="26"/>
        <v>165.89999999999964</v>
      </c>
    </row>
    <row r="36" spans="1:24" ht="15" hidden="1" customHeight="1" x14ac:dyDescent="0.25">
      <c r="A36" s="7"/>
      <c r="B36" s="7"/>
      <c r="C36" s="11" t="s">
        <v>21</v>
      </c>
      <c r="D36" s="35">
        <v>1758</v>
      </c>
      <c r="E36" s="35">
        <v>1878.1</v>
      </c>
      <c r="F36" s="35">
        <v>1820.8</v>
      </c>
      <c r="G36" s="5">
        <f t="shared" si="11"/>
        <v>0.96899999999999997</v>
      </c>
      <c r="H36" s="12">
        <f t="shared" si="12"/>
        <v>-57.299999999999955</v>
      </c>
      <c r="I36" s="9">
        <v>5531.3</v>
      </c>
      <c r="J36" s="9">
        <v>5203.1000000000004</v>
      </c>
      <c r="K36" s="5">
        <f t="shared" si="13"/>
        <v>0.94099999999999995</v>
      </c>
      <c r="L36" s="12">
        <f t="shared" si="23"/>
        <v>-328.19999999999982</v>
      </c>
      <c r="M36" s="9">
        <v>16918.8</v>
      </c>
      <c r="N36" s="9">
        <v>17026.793333333331</v>
      </c>
      <c r="O36" s="5">
        <f t="shared" si="14"/>
        <v>1.006</v>
      </c>
      <c r="P36" s="12">
        <f t="shared" si="24"/>
        <v>107.99333333333198</v>
      </c>
      <c r="Q36" s="9">
        <v>10448</v>
      </c>
      <c r="R36" s="9">
        <v>10786.6</v>
      </c>
      <c r="S36" s="5">
        <f t="shared" si="16"/>
        <v>1.032</v>
      </c>
      <c r="T36" s="12">
        <f t="shared" si="25"/>
        <v>338.60000000000036</v>
      </c>
      <c r="U36" s="9">
        <v>15979.3</v>
      </c>
      <c r="V36" s="9">
        <v>15989.7</v>
      </c>
      <c r="W36" s="5">
        <f t="shared" si="17"/>
        <v>1.0009999999999999</v>
      </c>
      <c r="X36" s="12">
        <f t="shared" si="26"/>
        <v>10.400000000001455</v>
      </c>
    </row>
    <row r="37" spans="1:24" ht="15" hidden="1" customHeight="1" x14ac:dyDescent="0.25">
      <c r="A37" s="7"/>
      <c r="B37" s="7"/>
      <c r="C37" s="11" t="s">
        <v>22</v>
      </c>
      <c r="D37" s="35">
        <v>764</v>
      </c>
      <c r="E37" s="35">
        <v>1004.6</v>
      </c>
      <c r="F37" s="35">
        <v>886.30000000000007</v>
      </c>
      <c r="G37" s="5">
        <f t="shared" si="11"/>
        <v>0.88200000000000001</v>
      </c>
      <c r="H37" s="12">
        <f t="shared" si="12"/>
        <v>-118.29999999999995</v>
      </c>
      <c r="I37" s="9">
        <v>2183.3000000000002</v>
      </c>
      <c r="J37" s="9">
        <v>2137</v>
      </c>
      <c r="K37" s="5">
        <f t="shared" si="13"/>
        <v>0.97899999999999998</v>
      </c>
      <c r="L37" s="12">
        <f t="shared" si="23"/>
        <v>-46.300000000000182</v>
      </c>
      <c r="M37" s="9">
        <v>9481.4999999999982</v>
      </c>
      <c r="N37" s="9">
        <v>9609.366666666665</v>
      </c>
      <c r="O37" s="5">
        <f t="shared" si="14"/>
        <v>1.0129999999999999</v>
      </c>
      <c r="P37" s="12">
        <f t="shared" si="24"/>
        <v>127.86666666666679</v>
      </c>
      <c r="Q37" s="9">
        <v>6660.7</v>
      </c>
      <c r="R37" s="9">
        <v>6792.4</v>
      </c>
      <c r="S37" s="5">
        <f t="shared" si="16"/>
        <v>1.02</v>
      </c>
      <c r="T37" s="12">
        <f t="shared" si="25"/>
        <v>131.69999999999982</v>
      </c>
      <c r="U37" s="9">
        <v>8844</v>
      </c>
      <c r="V37" s="9">
        <v>8929.4</v>
      </c>
      <c r="W37" s="5">
        <f t="shared" si="17"/>
        <v>1.01</v>
      </c>
      <c r="X37" s="12">
        <f t="shared" si="26"/>
        <v>85.399999999999636</v>
      </c>
    </row>
    <row r="38" spans="1:24" ht="15" hidden="1" customHeight="1" x14ac:dyDescent="0.25">
      <c r="A38" s="7"/>
      <c r="B38" s="7"/>
      <c r="C38" s="11" t="s">
        <v>23</v>
      </c>
      <c r="D38" s="35">
        <v>1507</v>
      </c>
      <c r="E38" s="35">
        <v>888.5</v>
      </c>
      <c r="F38" s="35">
        <v>888.5</v>
      </c>
      <c r="G38" s="5">
        <f t="shared" si="11"/>
        <v>1</v>
      </c>
      <c r="H38" s="12">
        <f t="shared" si="12"/>
        <v>0</v>
      </c>
      <c r="I38" s="9">
        <v>5256.2</v>
      </c>
      <c r="J38" s="9">
        <v>4935.3</v>
      </c>
      <c r="K38" s="5">
        <f t="shared" si="13"/>
        <v>0.93899999999999995</v>
      </c>
      <c r="L38" s="12">
        <f t="shared" si="23"/>
        <v>-320.89999999999964</v>
      </c>
      <c r="M38" s="9">
        <v>15682.4</v>
      </c>
      <c r="N38" s="9">
        <v>15875.833333333332</v>
      </c>
      <c r="O38" s="5">
        <f t="shared" si="14"/>
        <v>1.012</v>
      </c>
      <c r="P38" s="12">
        <f t="shared" si="24"/>
        <v>193.43333333333248</v>
      </c>
      <c r="Q38" s="9">
        <v>10126.200000000001</v>
      </c>
      <c r="R38" s="9">
        <v>10556.9</v>
      </c>
      <c r="S38" s="5">
        <f t="shared" si="16"/>
        <v>1.0429999999999999</v>
      </c>
      <c r="T38" s="12">
        <f t="shared" si="25"/>
        <v>430.69999999999891</v>
      </c>
      <c r="U38" s="9">
        <v>15382.400000000001</v>
      </c>
      <c r="V38" s="9">
        <v>15492.2</v>
      </c>
      <c r="W38" s="5">
        <f t="shared" si="17"/>
        <v>1.0069999999999999</v>
      </c>
      <c r="X38" s="12">
        <f t="shared" si="26"/>
        <v>109.79999999999927</v>
      </c>
    </row>
    <row r="39" spans="1:24" ht="15" hidden="1" customHeight="1" x14ac:dyDescent="0.25">
      <c r="A39" s="7"/>
      <c r="B39" s="7"/>
      <c r="C39" s="11" t="s">
        <v>24</v>
      </c>
      <c r="D39" s="35">
        <v>893</v>
      </c>
      <c r="E39" s="35">
        <v>1397.1</v>
      </c>
      <c r="F39" s="35">
        <v>1332.5</v>
      </c>
      <c r="G39" s="5">
        <f t="shared" si="11"/>
        <v>0.95399999999999996</v>
      </c>
      <c r="H39" s="12">
        <f t="shared" si="12"/>
        <v>-64.599999999999909</v>
      </c>
      <c r="I39" s="9">
        <v>2308.8000000000002</v>
      </c>
      <c r="J39" s="9">
        <v>2171.9</v>
      </c>
      <c r="K39" s="5">
        <f t="shared" si="13"/>
        <v>0.94099999999999995</v>
      </c>
      <c r="L39" s="12">
        <f t="shared" si="23"/>
        <v>-136.90000000000009</v>
      </c>
      <c r="M39" s="9">
        <v>9129.7000000000007</v>
      </c>
      <c r="N39" s="9">
        <v>9306.2800000000007</v>
      </c>
      <c r="O39" s="5">
        <f t="shared" si="14"/>
        <v>1.0189999999999999</v>
      </c>
      <c r="P39" s="12">
        <f t="shared" si="24"/>
        <v>176.57999999999993</v>
      </c>
      <c r="Q39" s="9">
        <v>6065.9</v>
      </c>
      <c r="R39" s="9">
        <v>6329.8</v>
      </c>
      <c r="S39" s="5">
        <f t="shared" si="16"/>
        <v>1.044</v>
      </c>
      <c r="T39" s="12">
        <f t="shared" si="25"/>
        <v>263.90000000000055</v>
      </c>
      <c r="U39" s="9">
        <v>8374.7000000000007</v>
      </c>
      <c r="V39" s="9">
        <v>8501.7000000000007</v>
      </c>
      <c r="W39" s="5">
        <f t="shared" si="17"/>
        <v>1.0149999999999999</v>
      </c>
      <c r="X39" s="12">
        <f t="shared" si="26"/>
        <v>127</v>
      </c>
    </row>
    <row r="40" spans="1:24" ht="15" hidden="1" customHeight="1" x14ac:dyDescent="0.25">
      <c r="A40" s="7"/>
      <c r="B40" s="7"/>
      <c r="C40" s="11" t="s">
        <v>25</v>
      </c>
      <c r="D40" s="35">
        <v>665</v>
      </c>
      <c r="E40" s="35">
        <v>638.29999999999995</v>
      </c>
      <c r="F40" s="35">
        <v>586.69999999999993</v>
      </c>
      <c r="G40" s="5">
        <f t="shared" si="11"/>
        <v>0.91900000000000004</v>
      </c>
      <c r="H40" s="12">
        <f t="shared" si="12"/>
        <v>-51.600000000000023</v>
      </c>
      <c r="I40" s="9">
        <v>2097.6999999999998</v>
      </c>
      <c r="J40" s="9">
        <v>2010.1</v>
      </c>
      <c r="K40" s="5">
        <f t="shared" si="13"/>
        <v>0.95799999999999996</v>
      </c>
      <c r="L40" s="12">
        <f t="shared" si="23"/>
        <v>-87.599999999999909</v>
      </c>
      <c r="M40" s="9">
        <v>8592.3000000000011</v>
      </c>
      <c r="N40" s="9">
        <v>8774.3666666666686</v>
      </c>
      <c r="O40" s="5">
        <f t="shared" si="14"/>
        <v>1.0209999999999999</v>
      </c>
      <c r="P40" s="12">
        <f t="shared" si="24"/>
        <v>182.06666666666752</v>
      </c>
      <c r="Q40" s="9">
        <v>6280.1</v>
      </c>
      <c r="R40" s="9">
        <v>6512.7</v>
      </c>
      <c r="S40" s="5">
        <f t="shared" si="16"/>
        <v>1.0369999999999999</v>
      </c>
      <c r="T40" s="12">
        <f t="shared" si="25"/>
        <v>232.59999999999945</v>
      </c>
      <c r="U40" s="9">
        <v>8377.7999999999993</v>
      </c>
      <c r="V40" s="9">
        <v>8522.7999999999993</v>
      </c>
      <c r="W40" s="5">
        <f t="shared" si="17"/>
        <v>1.0169999999999999</v>
      </c>
      <c r="X40" s="12">
        <f t="shared" si="26"/>
        <v>145</v>
      </c>
    </row>
    <row r="41" spans="1:24" ht="15" hidden="1" customHeight="1" x14ac:dyDescent="0.25">
      <c r="A41" s="7"/>
      <c r="B41" s="7"/>
      <c r="C41" s="11" t="s">
        <v>26</v>
      </c>
      <c r="D41" s="35">
        <v>1342</v>
      </c>
      <c r="E41" s="35">
        <v>1957.3</v>
      </c>
      <c r="F41" s="35">
        <v>1875.1</v>
      </c>
      <c r="G41" s="5">
        <f t="shared" si="11"/>
        <v>0.95799999999999996</v>
      </c>
      <c r="H41" s="12">
        <f t="shared" si="12"/>
        <v>-82.200000000000045</v>
      </c>
      <c r="I41" s="9">
        <v>3824.2</v>
      </c>
      <c r="J41" s="9">
        <v>3526.6</v>
      </c>
      <c r="K41" s="5">
        <f t="shared" si="13"/>
        <v>0.92200000000000004</v>
      </c>
      <c r="L41" s="12">
        <f t="shared" si="23"/>
        <v>-297.59999999999991</v>
      </c>
      <c r="M41" s="9">
        <v>12798.7</v>
      </c>
      <c r="N41" s="9">
        <v>12998.9</v>
      </c>
      <c r="O41" s="5">
        <f t="shared" si="14"/>
        <v>1.016</v>
      </c>
      <c r="P41" s="12">
        <f t="shared" si="24"/>
        <v>200.19999999999891</v>
      </c>
      <c r="Q41" s="9">
        <v>7240.7</v>
      </c>
      <c r="R41" s="9">
        <v>7663.9</v>
      </c>
      <c r="S41" s="5">
        <f t="shared" si="16"/>
        <v>1.0580000000000001</v>
      </c>
      <c r="T41" s="12">
        <f t="shared" si="25"/>
        <v>423.19999999999982</v>
      </c>
      <c r="U41" s="9">
        <v>11064.9</v>
      </c>
      <c r="V41" s="9">
        <v>11190.5</v>
      </c>
      <c r="W41" s="5">
        <f t="shared" si="17"/>
        <v>1.0109999999999999</v>
      </c>
      <c r="X41" s="12">
        <f t="shared" si="26"/>
        <v>125.60000000000036</v>
      </c>
    </row>
    <row r="42" spans="1:24" ht="15" hidden="1" customHeight="1" x14ac:dyDescent="0.25">
      <c r="A42" s="7">
        <v>2</v>
      </c>
      <c r="B42" s="7">
        <v>2</v>
      </c>
      <c r="C42" s="8" t="s">
        <v>13</v>
      </c>
      <c r="D42" s="35">
        <v>40605</v>
      </c>
      <c r="E42" s="35">
        <v>180269</v>
      </c>
      <c r="F42" s="35">
        <v>151911.20000000001</v>
      </c>
      <c r="G42" s="5">
        <f t="shared" si="11"/>
        <v>0.84299999999999997</v>
      </c>
      <c r="H42" s="12">
        <f t="shared" si="12"/>
        <v>-28357.799999999988</v>
      </c>
      <c r="I42" s="9">
        <v>162201.79999999999</v>
      </c>
      <c r="J42" s="9">
        <v>177800.9</v>
      </c>
      <c r="K42" s="5">
        <f t="shared" si="13"/>
        <v>1.0960000000000001</v>
      </c>
      <c r="L42" s="12">
        <f t="shared" si="23"/>
        <v>15599.100000000006</v>
      </c>
      <c r="M42" s="9">
        <v>488638.91</v>
      </c>
      <c r="N42" s="9">
        <v>498280.9633333332</v>
      </c>
      <c r="O42" s="5">
        <f t="shared" si="14"/>
        <v>1.02</v>
      </c>
      <c r="P42" s="12">
        <f t="shared" si="24"/>
        <v>9642.0533333332278</v>
      </c>
      <c r="Q42" s="9">
        <v>196099.8</v>
      </c>
      <c r="R42" s="9">
        <v>186526.5</v>
      </c>
      <c r="S42" s="5">
        <f t="shared" si="16"/>
        <v>0.95099999999999996</v>
      </c>
      <c r="T42" s="12">
        <f t="shared" si="25"/>
        <v>-9573.2999999999884</v>
      </c>
      <c r="U42" s="9">
        <v>358301.6</v>
      </c>
      <c r="V42" s="9">
        <v>364327.4</v>
      </c>
      <c r="W42" s="5">
        <f t="shared" si="17"/>
        <v>1.0169999999999999</v>
      </c>
      <c r="X42" s="12">
        <f t="shared" si="26"/>
        <v>6025.8000000000466</v>
      </c>
    </row>
    <row r="43" spans="1:24" x14ac:dyDescent="0.25">
      <c r="A43" s="4">
        <v>1</v>
      </c>
      <c r="B43" s="4">
        <v>1</v>
      </c>
      <c r="C43" s="38" t="s">
        <v>27</v>
      </c>
      <c r="D43" s="34">
        <v>26734</v>
      </c>
      <c r="E43" s="34">
        <v>142597.20000000001</v>
      </c>
      <c r="F43" s="34">
        <v>129662.2</v>
      </c>
      <c r="G43" s="5">
        <f t="shared" si="11"/>
        <v>0.90900000000000003</v>
      </c>
      <c r="H43" s="6">
        <f t="shared" si="12"/>
        <v>-12935.000000000015</v>
      </c>
      <c r="I43" s="36">
        <v>188561.69999999998</v>
      </c>
      <c r="J43" s="36">
        <v>187369.7</v>
      </c>
      <c r="K43" s="5">
        <f t="shared" si="13"/>
        <v>0.99399999999999999</v>
      </c>
      <c r="L43" s="6">
        <f>SUM(L44:L59)</f>
        <v>-1191.9999999999993</v>
      </c>
      <c r="M43" s="36">
        <v>575576.5</v>
      </c>
      <c r="N43" s="36">
        <v>582455.46</v>
      </c>
      <c r="O43" s="5">
        <f t="shared" si="14"/>
        <v>1.012</v>
      </c>
      <c r="P43" s="6">
        <f>SUM(P44:P59)</f>
        <v>6878.9599999999364</v>
      </c>
      <c r="Q43" s="36">
        <f t="shared" ref="Q43" si="27">SUM(Q44:Q59)</f>
        <v>280462.09999999998</v>
      </c>
      <c r="R43" s="36">
        <v>283844.39999999997</v>
      </c>
      <c r="S43" s="5">
        <f t="shared" si="16"/>
        <v>1.012</v>
      </c>
      <c r="T43" s="6">
        <f>SUM(T44:T59)</f>
        <v>3382.2999999999993</v>
      </c>
      <c r="U43" s="36">
        <v>469801.8</v>
      </c>
      <c r="V43" s="36">
        <v>471992.1</v>
      </c>
      <c r="W43" s="5">
        <f t="shared" si="17"/>
        <v>1.0049999999999999</v>
      </c>
      <c r="X43" s="6">
        <f>SUM(X44:X59)</f>
        <v>2190.3000000000411</v>
      </c>
    </row>
    <row r="44" spans="1:24" ht="15" hidden="1" customHeight="1" x14ac:dyDescent="0.25">
      <c r="A44" s="7">
        <v>3</v>
      </c>
      <c r="B44" s="7">
        <v>3</v>
      </c>
      <c r="C44" s="8" t="s">
        <v>28</v>
      </c>
      <c r="D44" s="35">
        <v>15478</v>
      </c>
      <c r="E44" s="35">
        <v>36661.300000000003</v>
      </c>
      <c r="F44" s="35">
        <v>33701.050000000003</v>
      </c>
      <c r="G44" s="5">
        <f t="shared" si="11"/>
        <v>0.91900000000000004</v>
      </c>
      <c r="H44" s="12">
        <f t="shared" si="12"/>
        <v>-2960.25</v>
      </c>
      <c r="I44" s="9">
        <v>26237.4</v>
      </c>
      <c r="J44" s="9">
        <v>26089.1</v>
      </c>
      <c r="K44" s="5">
        <f t="shared" si="13"/>
        <v>0.99399999999999999</v>
      </c>
      <c r="L44" s="12">
        <f t="shared" ref="L44:L59" si="28">J44-I44</f>
        <v>-148.30000000000291</v>
      </c>
      <c r="M44" s="9">
        <v>49871.19999999999</v>
      </c>
      <c r="N44" s="9">
        <v>51405.499999999993</v>
      </c>
      <c r="O44" s="5">
        <f t="shared" si="14"/>
        <v>1.0309999999999999</v>
      </c>
      <c r="P44" s="12">
        <f t="shared" ref="P44:P59" si="29">N44-M44</f>
        <v>1534.3000000000029</v>
      </c>
      <c r="Q44" s="9">
        <v>0</v>
      </c>
      <c r="R44" s="9">
        <v>0</v>
      </c>
      <c r="S44" s="5">
        <f t="shared" si="16"/>
        <v>0</v>
      </c>
      <c r="T44" s="12">
        <f t="shared" ref="T44:T59" si="30">R44-Q44</f>
        <v>0</v>
      </c>
      <c r="U44" s="9">
        <v>26237.4</v>
      </c>
      <c r="V44" s="9">
        <v>26089.1</v>
      </c>
      <c r="W44" s="5">
        <f t="shared" si="17"/>
        <v>0.99399999999999999</v>
      </c>
      <c r="X44" s="12">
        <f t="shared" ref="X44:X59" si="31">V44-U44</f>
        <v>-148.30000000000291</v>
      </c>
    </row>
    <row r="45" spans="1:24" ht="15" hidden="1" customHeight="1" x14ac:dyDescent="0.25">
      <c r="A45" s="7"/>
      <c r="B45" s="7"/>
      <c r="C45" s="8" t="s">
        <v>29</v>
      </c>
      <c r="D45" s="35">
        <v>575</v>
      </c>
      <c r="E45" s="35">
        <v>356.5</v>
      </c>
      <c r="F45" s="35">
        <v>342.6</v>
      </c>
      <c r="G45" s="5">
        <f t="shared" si="11"/>
        <v>0.96099999999999997</v>
      </c>
      <c r="H45" s="12">
        <f t="shared" si="12"/>
        <v>-13.899999999999977</v>
      </c>
      <c r="I45" s="9">
        <v>1979.8</v>
      </c>
      <c r="J45" s="9">
        <v>1877.3</v>
      </c>
      <c r="K45" s="5">
        <f t="shared" si="13"/>
        <v>0.94799999999999995</v>
      </c>
      <c r="L45" s="12">
        <f t="shared" si="28"/>
        <v>-102.5</v>
      </c>
      <c r="M45" s="9">
        <v>6517.6</v>
      </c>
      <c r="N45" s="9">
        <v>6534.84</v>
      </c>
      <c r="O45" s="5">
        <f t="shared" si="14"/>
        <v>1.0029999999999999</v>
      </c>
      <c r="P45" s="12">
        <f t="shared" si="29"/>
        <v>17.239999999999782</v>
      </c>
      <c r="Q45" s="9">
        <v>3540.7</v>
      </c>
      <c r="R45" s="9">
        <v>3628.4</v>
      </c>
      <c r="S45" s="5">
        <f t="shared" si="16"/>
        <v>1.0249999999999999</v>
      </c>
      <c r="T45" s="12">
        <f t="shared" si="30"/>
        <v>87.700000000000273</v>
      </c>
      <c r="U45" s="9">
        <v>5520.5</v>
      </c>
      <c r="V45" s="9">
        <v>5505.7</v>
      </c>
      <c r="W45" s="5">
        <f t="shared" si="17"/>
        <v>0.997</v>
      </c>
      <c r="X45" s="12">
        <f t="shared" si="31"/>
        <v>-14.800000000000182</v>
      </c>
    </row>
    <row r="46" spans="1:24" ht="15" hidden="1" customHeight="1" x14ac:dyDescent="0.25">
      <c r="A46" s="7"/>
      <c r="B46" s="7"/>
      <c r="C46" s="8" t="s">
        <v>30</v>
      </c>
      <c r="D46" s="35">
        <v>613</v>
      </c>
      <c r="E46" s="35">
        <v>700</v>
      </c>
      <c r="F46" s="35">
        <v>646.70000000000005</v>
      </c>
      <c r="G46" s="5">
        <f t="shared" si="11"/>
        <v>0.92400000000000004</v>
      </c>
      <c r="H46" s="12">
        <f t="shared" si="12"/>
        <v>-53.299999999999955</v>
      </c>
      <c r="I46" s="9">
        <v>1791.7</v>
      </c>
      <c r="J46" s="9">
        <v>1777.7</v>
      </c>
      <c r="K46" s="5">
        <f t="shared" si="13"/>
        <v>0.99199999999999999</v>
      </c>
      <c r="L46" s="12">
        <f t="shared" si="28"/>
        <v>-14</v>
      </c>
      <c r="M46" s="9">
        <v>5368.0999999999995</v>
      </c>
      <c r="N46" s="9">
        <v>5398.5666666666657</v>
      </c>
      <c r="O46" s="5">
        <f t="shared" si="14"/>
        <v>1.006</v>
      </c>
      <c r="P46" s="12">
        <f t="shared" si="29"/>
        <v>30.466666666666242</v>
      </c>
      <c r="Q46" s="9">
        <v>3289.5</v>
      </c>
      <c r="R46" s="9">
        <v>3299.9</v>
      </c>
      <c r="S46" s="5">
        <f t="shared" si="16"/>
        <v>1.0029999999999999</v>
      </c>
      <c r="T46" s="12">
        <f t="shared" si="30"/>
        <v>10.400000000000091</v>
      </c>
      <c r="U46" s="9">
        <v>5081.2</v>
      </c>
      <c r="V46" s="9">
        <v>5077.6000000000004</v>
      </c>
      <c r="W46" s="5">
        <f t="shared" si="17"/>
        <v>0.999</v>
      </c>
      <c r="X46" s="12">
        <f t="shared" si="31"/>
        <v>-3.5999999999994543</v>
      </c>
    </row>
    <row r="47" spans="1:24" ht="15" hidden="1" customHeight="1" x14ac:dyDescent="0.25">
      <c r="A47" s="7"/>
      <c r="B47" s="7"/>
      <c r="C47" s="8" t="s">
        <v>31</v>
      </c>
      <c r="D47" s="35">
        <v>979</v>
      </c>
      <c r="E47" s="35">
        <v>1065.4000000000001</v>
      </c>
      <c r="F47" s="35">
        <v>1063.9000000000001</v>
      </c>
      <c r="G47" s="5">
        <f t="shared" si="11"/>
        <v>0.999</v>
      </c>
      <c r="H47" s="12">
        <f t="shared" si="12"/>
        <v>-1.5</v>
      </c>
      <c r="I47" s="9">
        <v>2913.2</v>
      </c>
      <c r="J47" s="9">
        <v>2715.6</v>
      </c>
      <c r="K47" s="5">
        <f t="shared" si="13"/>
        <v>0.93200000000000005</v>
      </c>
      <c r="L47" s="12">
        <f t="shared" si="28"/>
        <v>-197.59999999999991</v>
      </c>
      <c r="M47" s="9">
        <v>6433.9</v>
      </c>
      <c r="N47" s="9">
        <v>6473.0266666666676</v>
      </c>
      <c r="O47" s="5">
        <f t="shared" si="14"/>
        <v>1.006</v>
      </c>
      <c r="P47" s="12">
        <f t="shared" si="29"/>
        <v>39.126666666667916</v>
      </c>
      <c r="Q47" s="9">
        <v>2651.4</v>
      </c>
      <c r="R47" s="9">
        <v>2833.7</v>
      </c>
      <c r="S47" s="5">
        <f t="shared" si="16"/>
        <v>1.069</v>
      </c>
      <c r="T47" s="12">
        <f t="shared" si="30"/>
        <v>182.29999999999973</v>
      </c>
      <c r="U47" s="9">
        <v>5564.6</v>
      </c>
      <c r="V47" s="9">
        <v>5549.2999999999993</v>
      </c>
      <c r="W47" s="5">
        <f t="shared" si="17"/>
        <v>0.997</v>
      </c>
      <c r="X47" s="12">
        <f t="shared" si="31"/>
        <v>-15.300000000001091</v>
      </c>
    </row>
    <row r="48" spans="1:24" ht="15" hidden="1" customHeight="1" x14ac:dyDescent="0.25">
      <c r="A48" s="7"/>
      <c r="B48" s="7"/>
      <c r="C48" s="8" t="s">
        <v>32</v>
      </c>
      <c r="D48" s="35">
        <v>807</v>
      </c>
      <c r="E48" s="35">
        <v>675.3</v>
      </c>
      <c r="F48" s="35">
        <v>673.69999999999993</v>
      </c>
      <c r="G48" s="5">
        <f t="shared" si="11"/>
        <v>0.998</v>
      </c>
      <c r="H48" s="12">
        <f t="shared" si="12"/>
        <v>-1.6000000000000227</v>
      </c>
      <c r="I48" s="9">
        <v>2604.6999999999998</v>
      </c>
      <c r="J48" s="9">
        <v>2442</v>
      </c>
      <c r="K48" s="5">
        <f t="shared" si="13"/>
        <v>0.93799999999999994</v>
      </c>
      <c r="L48" s="12">
        <f t="shared" si="28"/>
        <v>-162.69999999999982</v>
      </c>
      <c r="M48" s="9">
        <v>7265.4000000000005</v>
      </c>
      <c r="N48" s="9">
        <v>7278.666666666667</v>
      </c>
      <c r="O48" s="5">
        <f t="shared" si="14"/>
        <v>1.002</v>
      </c>
      <c r="P48" s="12">
        <f t="shared" si="29"/>
        <v>13.266666666666424</v>
      </c>
      <c r="Q48" s="9">
        <v>4187.6000000000004</v>
      </c>
      <c r="R48" s="9">
        <v>4318.8</v>
      </c>
      <c r="S48" s="5">
        <f t="shared" si="16"/>
        <v>1.0309999999999999</v>
      </c>
      <c r="T48" s="12">
        <f t="shared" si="30"/>
        <v>131.19999999999982</v>
      </c>
      <c r="U48" s="9">
        <v>6792.3</v>
      </c>
      <c r="V48" s="9">
        <v>6760.8</v>
      </c>
      <c r="W48" s="5">
        <f t="shared" si="17"/>
        <v>0.995</v>
      </c>
      <c r="X48" s="12">
        <f t="shared" si="31"/>
        <v>-31.5</v>
      </c>
    </row>
    <row r="49" spans="1:24" ht="15" hidden="1" customHeight="1" x14ac:dyDescent="0.25">
      <c r="A49" s="7"/>
      <c r="B49" s="7"/>
      <c r="C49" s="8" t="s">
        <v>33</v>
      </c>
      <c r="D49" s="35">
        <v>726</v>
      </c>
      <c r="E49" s="35">
        <v>645.70000000000005</v>
      </c>
      <c r="F49" s="35">
        <v>644.20000000000005</v>
      </c>
      <c r="G49" s="5">
        <f t="shared" si="11"/>
        <v>0.998</v>
      </c>
      <c r="H49" s="12">
        <f t="shared" si="12"/>
        <v>-1.5</v>
      </c>
      <c r="I49" s="9">
        <v>2304.9</v>
      </c>
      <c r="J49" s="9">
        <v>2160.8000000000002</v>
      </c>
      <c r="K49" s="5">
        <f t="shared" si="13"/>
        <v>0.93700000000000006</v>
      </c>
      <c r="L49" s="12">
        <f t="shared" si="28"/>
        <v>-144.09999999999991</v>
      </c>
      <c r="M49" s="9">
        <v>6108.5999999999995</v>
      </c>
      <c r="N49" s="9">
        <v>6133.8066666666664</v>
      </c>
      <c r="O49" s="5">
        <f t="shared" si="14"/>
        <v>1.004</v>
      </c>
      <c r="P49" s="12">
        <f t="shared" si="29"/>
        <v>25.206666666666933</v>
      </c>
      <c r="Q49" s="9">
        <v>3379.4</v>
      </c>
      <c r="R49" s="9">
        <v>3508.4</v>
      </c>
      <c r="S49" s="5">
        <f t="shared" si="16"/>
        <v>1.038</v>
      </c>
      <c r="T49" s="12">
        <f t="shared" si="30"/>
        <v>129</v>
      </c>
      <c r="U49" s="9">
        <v>5684.3</v>
      </c>
      <c r="V49" s="9">
        <v>5669.2000000000007</v>
      </c>
      <c r="W49" s="5">
        <f t="shared" si="17"/>
        <v>0.997</v>
      </c>
      <c r="X49" s="12">
        <f t="shared" si="31"/>
        <v>-15.099999999999454</v>
      </c>
    </row>
    <row r="50" spans="1:24" ht="15" hidden="1" customHeight="1" x14ac:dyDescent="0.25">
      <c r="A50" s="7"/>
      <c r="B50" s="7"/>
      <c r="C50" s="8" t="s">
        <v>34</v>
      </c>
      <c r="D50" s="35">
        <v>967</v>
      </c>
      <c r="E50" s="35">
        <v>567.4</v>
      </c>
      <c r="F50" s="35">
        <v>565.9</v>
      </c>
      <c r="G50" s="5">
        <f t="shared" si="11"/>
        <v>0.997</v>
      </c>
      <c r="H50" s="12">
        <f t="shared" si="12"/>
        <v>-1.5</v>
      </c>
      <c r="I50" s="9">
        <v>3364.9</v>
      </c>
      <c r="J50" s="9">
        <v>3170</v>
      </c>
      <c r="K50" s="5">
        <f t="shared" si="13"/>
        <v>0.94199999999999995</v>
      </c>
      <c r="L50" s="12">
        <f t="shared" si="28"/>
        <v>-194.90000000000009</v>
      </c>
      <c r="M50" s="9">
        <v>5895.7000000000007</v>
      </c>
      <c r="N50" s="9">
        <v>5906.4866666666676</v>
      </c>
      <c r="O50" s="5">
        <f t="shared" si="14"/>
        <v>1.002</v>
      </c>
      <c r="P50" s="12">
        <f t="shared" si="29"/>
        <v>10.786666666666861</v>
      </c>
      <c r="Q50" s="9">
        <v>2081.1999999999998</v>
      </c>
      <c r="R50" s="9">
        <v>2233.1999999999998</v>
      </c>
      <c r="S50" s="5">
        <f t="shared" si="16"/>
        <v>1.073</v>
      </c>
      <c r="T50" s="12">
        <f t="shared" si="30"/>
        <v>152</v>
      </c>
      <c r="U50" s="9">
        <v>5446.1</v>
      </c>
      <c r="V50" s="9">
        <v>5403.2</v>
      </c>
      <c r="W50" s="5">
        <f t="shared" si="17"/>
        <v>0.99199999999999999</v>
      </c>
      <c r="X50" s="12">
        <f t="shared" si="31"/>
        <v>-42.900000000000546</v>
      </c>
    </row>
    <row r="51" spans="1:24" ht="15" hidden="1" customHeight="1" x14ac:dyDescent="0.25">
      <c r="A51" s="7"/>
      <c r="B51" s="7"/>
      <c r="C51" s="8" t="s">
        <v>35</v>
      </c>
      <c r="D51" s="35">
        <v>1444</v>
      </c>
      <c r="E51" s="35">
        <v>1275.8</v>
      </c>
      <c r="F51" s="35">
        <v>1274.2</v>
      </c>
      <c r="G51" s="5">
        <f t="shared" si="11"/>
        <v>0.999</v>
      </c>
      <c r="H51" s="12">
        <f t="shared" si="12"/>
        <v>-1.5999999999999091</v>
      </c>
      <c r="I51" s="9">
        <v>4596.2</v>
      </c>
      <c r="J51" s="9">
        <v>4302.5</v>
      </c>
      <c r="K51" s="5">
        <f t="shared" si="13"/>
        <v>0.93600000000000005</v>
      </c>
      <c r="L51" s="12">
        <f t="shared" si="28"/>
        <v>-293.69999999999982</v>
      </c>
      <c r="M51" s="9">
        <v>8966.5</v>
      </c>
      <c r="N51" s="9">
        <v>9019.5733333333337</v>
      </c>
      <c r="O51" s="5">
        <f t="shared" si="14"/>
        <v>1.006</v>
      </c>
      <c r="P51" s="12">
        <f t="shared" si="29"/>
        <v>53.073333333333721</v>
      </c>
      <c r="Q51" s="9">
        <v>3514.5</v>
      </c>
      <c r="R51" s="9">
        <v>3781</v>
      </c>
      <c r="S51" s="5">
        <f t="shared" si="16"/>
        <v>1.0760000000000001</v>
      </c>
      <c r="T51" s="12">
        <f t="shared" si="30"/>
        <v>266.5</v>
      </c>
      <c r="U51" s="9">
        <v>8110.7</v>
      </c>
      <c r="V51" s="9">
        <v>8083.5</v>
      </c>
      <c r="W51" s="5">
        <f t="shared" si="17"/>
        <v>0.997</v>
      </c>
      <c r="X51" s="12">
        <f t="shared" si="31"/>
        <v>-27.199999999999818</v>
      </c>
    </row>
    <row r="52" spans="1:24" ht="15" hidden="1" customHeight="1" x14ac:dyDescent="0.25">
      <c r="A52" s="7"/>
      <c r="B52" s="7"/>
      <c r="C52" s="8" t="s">
        <v>36</v>
      </c>
      <c r="D52" s="35">
        <v>634</v>
      </c>
      <c r="E52" s="35">
        <v>863.8</v>
      </c>
      <c r="F52" s="35">
        <v>862.3</v>
      </c>
      <c r="G52" s="5">
        <f t="shared" si="11"/>
        <v>0.998</v>
      </c>
      <c r="H52" s="12">
        <f t="shared" si="12"/>
        <v>-1.5</v>
      </c>
      <c r="I52" s="9">
        <v>1713.9</v>
      </c>
      <c r="J52" s="9">
        <v>1586.1</v>
      </c>
      <c r="K52" s="5">
        <f t="shared" si="13"/>
        <v>0.92500000000000004</v>
      </c>
      <c r="L52" s="12">
        <f t="shared" si="28"/>
        <v>-127.80000000000018</v>
      </c>
      <c r="M52" s="9">
        <v>6220.4000000000005</v>
      </c>
      <c r="N52" s="9">
        <v>6246.6733333333332</v>
      </c>
      <c r="O52" s="5">
        <f t="shared" si="14"/>
        <v>1.004</v>
      </c>
      <c r="P52" s="12">
        <f t="shared" si="29"/>
        <v>26.27333333333263</v>
      </c>
      <c r="Q52" s="9">
        <v>3585.9</v>
      </c>
      <c r="R52" s="9">
        <v>3704.6</v>
      </c>
      <c r="S52" s="5">
        <f t="shared" si="16"/>
        <v>1.0329999999999999</v>
      </c>
      <c r="T52" s="12">
        <f t="shared" si="30"/>
        <v>118.69999999999982</v>
      </c>
      <c r="U52" s="9">
        <v>5299.8</v>
      </c>
      <c r="V52" s="9">
        <v>5290.7</v>
      </c>
      <c r="W52" s="5">
        <f t="shared" si="17"/>
        <v>0.998</v>
      </c>
      <c r="X52" s="12">
        <f t="shared" si="31"/>
        <v>-9.1000000000003638</v>
      </c>
    </row>
    <row r="53" spans="1:24" ht="15" hidden="1" customHeight="1" x14ac:dyDescent="0.25">
      <c r="A53" s="7"/>
      <c r="B53" s="7"/>
      <c r="C53" s="8" t="s">
        <v>37</v>
      </c>
      <c r="D53" s="35">
        <v>887</v>
      </c>
      <c r="E53" s="35">
        <v>939.4</v>
      </c>
      <c r="F53" s="35">
        <v>937.8</v>
      </c>
      <c r="G53" s="5">
        <f t="shared" si="11"/>
        <v>0.998</v>
      </c>
      <c r="H53" s="12">
        <f t="shared" si="12"/>
        <v>-1.6000000000000227</v>
      </c>
      <c r="I53" s="9">
        <v>2664.6</v>
      </c>
      <c r="J53" s="9">
        <v>2486.9</v>
      </c>
      <c r="K53" s="5">
        <f t="shared" si="13"/>
        <v>0.93300000000000005</v>
      </c>
      <c r="L53" s="12">
        <f t="shared" si="28"/>
        <v>-177.69999999999982</v>
      </c>
      <c r="M53" s="9">
        <v>8692.7999999999993</v>
      </c>
      <c r="N53" s="9">
        <v>8841.2333333333318</v>
      </c>
      <c r="O53" s="5">
        <f t="shared" si="14"/>
        <v>1.0169999999999999</v>
      </c>
      <c r="P53" s="12">
        <f t="shared" si="29"/>
        <v>148.43333333333248</v>
      </c>
      <c r="Q53" s="9">
        <v>5154</v>
      </c>
      <c r="R53" s="9">
        <v>5431</v>
      </c>
      <c r="S53" s="5">
        <f t="shared" si="16"/>
        <v>1.054</v>
      </c>
      <c r="T53" s="12">
        <f t="shared" si="30"/>
        <v>277</v>
      </c>
      <c r="U53" s="9">
        <v>7818.6</v>
      </c>
      <c r="V53" s="9">
        <v>7917.9</v>
      </c>
      <c r="W53" s="5">
        <f t="shared" si="17"/>
        <v>1.0129999999999999</v>
      </c>
      <c r="X53" s="12">
        <f t="shared" si="31"/>
        <v>99.299999999999272</v>
      </c>
    </row>
    <row r="54" spans="1:24" ht="15" hidden="1" customHeight="1" x14ac:dyDescent="0.25">
      <c r="A54" s="7"/>
      <c r="B54" s="7"/>
      <c r="C54" s="8" t="s">
        <v>38</v>
      </c>
      <c r="D54" s="35">
        <v>473</v>
      </c>
      <c r="E54" s="35">
        <v>504.5</v>
      </c>
      <c r="F54" s="35">
        <v>502.9</v>
      </c>
      <c r="G54" s="5">
        <f t="shared" si="11"/>
        <v>0.997</v>
      </c>
      <c r="H54" s="12">
        <f t="shared" si="12"/>
        <v>-1.6000000000000227</v>
      </c>
      <c r="I54" s="9">
        <v>1419</v>
      </c>
      <c r="J54" s="9">
        <v>1324.6</v>
      </c>
      <c r="K54" s="5">
        <f t="shared" si="13"/>
        <v>0.93300000000000005</v>
      </c>
      <c r="L54" s="12">
        <f t="shared" si="28"/>
        <v>-94.400000000000091</v>
      </c>
      <c r="M54" s="9">
        <v>5405.2</v>
      </c>
      <c r="N54" s="9">
        <v>5422.5</v>
      </c>
      <c r="O54" s="5">
        <f t="shared" si="14"/>
        <v>1.0029999999999999</v>
      </c>
      <c r="P54" s="12">
        <f t="shared" si="29"/>
        <v>17.300000000000182</v>
      </c>
      <c r="Q54" s="9">
        <v>3507.9</v>
      </c>
      <c r="R54" s="9">
        <v>3593.4</v>
      </c>
      <c r="S54" s="5">
        <f t="shared" si="16"/>
        <v>1.024</v>
      </c>
      <c r="T54" s="12">
        <f t="shared" si="30"/>
        <v>85.5</v>
      </c>
      <c r="U54" s="9">
        <v>4926.8999999999996</v>
      </c>
      <c r="V54" s="9">
        <v>4918</v>
      </c>
      <c r="W54" s="5">
        <f t="shared" si="17"/>
        <v>0.998</v>
      </c>
      <c r="X54" s="12">
        <f t="shared" si="31"/>
        <v>-8.8999999999996362</v>
      </c>
    </row>
    <row r="55" spans="1:24" ht="15" hidden="1" customHeight="1" x14ac:dyDescent="0.25">
      <c r="A55" s="7"/>
      <c r="B55" s="7"/>
      <c r="C55" s="8" t="s">
        <v>39</v>
      </c>
      <c r="D55" s="35">
        <v>390</v>
      </c>
      <c r="E55" s="35">
        <v>436.1</v>
      </c>
      <c r="F55" s="35">
        <v>377</v>
      </c>
      <c r="G55" s="5">
        <f t="shared" si="11"/>
        <v>0.86399999999999999</v>
      </c>
      <c r="H55" s="12">
        <f t="shared" si="12"/>
        <v>-59.100000000000023</v>
      </c>
      <c r="I55" s="9">
        <v>1149.4000000000001</v>
      </c>
      <c r="J55" s="9">
        <v>1136.2</v>
      </c>
      <c r="K55" s="5">
        <f t="shared" si="13"/>
        <v>0.98899999999999999</v>
      </c>
      <c r="L55" s="12">
        <f t="shared" si="28"/>
        <v>-13.200000000000045</v>
      </c>
      <c r="M55" s="9">
        <v>4662.5</v>
      </c>
      <c r="N55" s="9">
        <v>4682.4866666666667</v>
      </c>
      <c r="O55" s="5">
        <f t="shared" si="14"/>
        <v>1.004</v>
      </c>
      <c r="P55" s="12">
        <f t="shared" si="29"/>
        <v>19.986666666666679</v>
      </c>
      <c r="Q55" s="9">
        <v>3134.9</v>
      </c>
      <c r="R55" s="9">
        <v>3146.4</v>
      </c>
      <c r="S55" s="5">
        <f t="shared" si="16"/>
        <v>1.004</v>
      </c>
      <c r="T55" s="12">
        <f t="shared" si="30"/>
        <v>11.5</v>
      </c>
      <c r="U55" s="9">
        <v>4284.3</v>
      </c>
      <c r="V55" s="9">
        <v>4282.6000000000004</v>
      </c>
      <c r="W55" s="5">
        <f t="shared" si="17"/>
        <v>1</v>
      </c>
      <c r="X55" s="12">
        <f t="shared" si="31"/>
        <v>-1.6999999999998181</v>
      </c>
    </row>
    <row r="56" spans="1:24" ht="15" hidden="1" customHeight="1" x14ac:dyDescent="0.25">
      <c r="A56" s="7"/>
      <c r="B56" s="7"/>
      <c r="C56" s="8" t="s">
        <v>40</v>
      </c>
      <c r="D56" s="35">
        <v>428</v>
      </c>
      <c r="E56" s="35">
        <v>1879.3</v>
      </c>
      <c r="F56" s="35">
        <v>1877.8</v>
      </c>
      <c r="G56" s="5">
        <f t="shared" si="11"/>
        <v>0.999</v>
      </c>
      <c r="H56" s="12">
        <f t="shared" si="12"/>
        <v>-1.5</v>
      </c>
      <c r="I56" s="9">
        <v>0</v>
      </c>
      <c r="J56" s="9">
        <v>0</v>
      </c>
      <c r="K56" s="5">
        <f t="shared" si="13"/>
        <v>0</v>
      </c>
      <c r="L56" s="12">
        <f t="shared" si="28"/>
        <v>0</v>
      </c>
      <c r="M56" s="9">
        <v>5129.7</v>
      </c>
      <c r="N56" s="9">
        <v>5157.8666666666668</v>
      </c>
      <c r="O56" s="5">
        <f t="shared" si="14"/>
        <v>1.0049999999999999</v>
      </c>
      <c r="P56" s="12">
        <f t="shared" si="29"/>
        <v>28.16666666666697</v>
      </c>
      <c r="Q56" s="9">
        <v>3481.3</v>
      </c>
      <c r="R56" s="9">
        <v>3485.7</v>
      </c>
      <c r="S56" s="5">
        <f t="shared" si="16"/>
        <v>1.0009999999999999</v>
      </c>
      <c r="T56" s="12">
        <f t="shared" si="30"/>
        <v>4.3999999999996362</v>
      </c>
      <c r="U56" s="9">
        <v>3481.3</v>
      </c>
      <c r="V56" s="9">
        <v>3485.7</v>
      </c>
      <c r="W56" s="5">
        <f t="shared" si="17"/>
        <v>1.0009999999999999</v>
      </c>
      <c r="X56" s="12">
        <f t="shared" si="31"/>
        <v>4.3999999999996362</v>
      </c>
    </row>
    <row r="57" spans="1:24" ht="15" hidden="1" customHeight="1" x14ac:dyDescent="0.25">
      <c r="A57" s="7"/>
      <c r="B57" s="7"/>
      <c r="C57" s="8" t="s">
        <v>41</v>
      </c>
      <c r="D57" s="35">
        <v>815</v>
      </c>
      <c r="E57" s="35">
        <v>464.8</v>
      </c>
      <c r="F57" s="35">
        <v>463.3</v>
      </c>
      <c r="G57" s="5">
        <f t="shared" si="11"/>
        <v>0.997</v>
      </c>
      <c r="H57" s="12">
        <f t="shared" si="12"/>
        <v>-1.5</v>
      </c>
      <c r="I57" s="9">
        <v>2849.2</v>
      </c>
      <c r="J57" s="9">
        <v>2685.3</v>
      </c>
      <c r="K57" s="5">
        <f t="shared" si="13"/>
        <v>0.94199999999999995</v>
      </c>
      <c r="L57" s="12">
        <f t="shared" si="28"/>
        <v>-163.89999999999964</v>
      </c>
      <c r="M57" s="9">
        <v>6737.9</v>
      </c>
      <c r="N57" s="9">
        <v>6782.8199999999988</v>
      </c>
      <c r="O57" s="5">
        <f t="shared" si="14"/>
        <v>1.0069999999999999</v>
      </c>
      <c r="P57" s="12">
        <f t="shared" si="29"/>
        <v>44.919999999999163</v>
      </c>
      <c r="Q57" s="9">
        <v>3553.4</v>
      </c>
      <c r="R57" s="9">
        <v>3717.1</v>
      </c>
      <c r="S57" s="5">
        <f t="shared" si="16"/>
        <v>1.046</v>
      </c>
      <c r="T57" s="12">
        <f t="shared" si="30"/>
        <v>163.69999999999982</v>
      </c>
      <c r="U57" s="9">
        <v>6402.6</v>
      </c>
      <c r="V57" s="9">
        <v>6402.4</v>
      </c>
      <c r="W57" s="5">
        <f t="shared" si="17"/>
        <v>1</v>
      </c>
      <c r="X57" s="12">
        <f t="shared" si="31"/>
        <v>-0.2000000000007276</v>
      </c>
    </row>
    <row r="58" spans="1:24" ht="15" hidden="1" customHeight="1" x14ac:dyDescent="0.25">
      <c r="A58" s="7"/>
      <c r="B58" s="7"/>
      <c r="C58" s="8" t="s">
        <v>42</v>
      </c>
      <c r="D58" s="35">
        <v>1518</v>
      </c>
      <c r="E58" s="35">
        <v>2134.4</v>
      </c>
      <c r="F58" s="35">
        <v>2050.2000000000003</v>
      </c>
      <c r="G58" s="5">
        <f t="shared" si="11"/>
        <v>0.96099999999999997</v>
      </c>
      <c r="H58" s="12">
        <f t="shared" si="12"/>
        <v>-84.199999999999818</v>
      </c>
      <c r="I58" s="9">
        <v>4115.8999999999996</v>
      </c>
      <c r="J58" s="9">
        <v>4306.3999999999996</v>
      </c>
      <c r="K58" s="5">
        <f t="shared" si="13"/>
        <v>1.046</v>
      </c>
      <c r="L58" s="12">
        <f t="shared" si="28"/>
        <v>190.5</v>
      </c>
      <c r="M58" s="9">
        <v>5832.3000000000011</v>
      </c>
      <c r="N58" s="9">
        <v>5844.5333333333338</v>
      </c>
      <c r="O58" s="5">
        <f t="shared" si="14"/>
        <v>1.002</v>
      </c>
      <c r="P58" s="12">
        <f t="shared" si="29"/>
        <v>12.233333333332666</v>
      </c>
      <c r="Q58" s="9">
        <v>979.6</v>
      </c>
      <c r="R58" s="9">
        <v>717</v>
      </c>
      <c r="S58" s="5">
        <f t="shared" si="16"/>
        <v>0.73199999999999998</v>
      </c>
      <c r="T58" s="12">
        <f t="shared" si="30"/>
        <v>-262.60000000000002</v>
      </c>
      <c r="U58" s="9">
        <v>5095.5</v>
      </c>
      <c r="V58" s="9">
        <v>5023.3999999999996</v>
      </c>
      <c r="W58" s="5">
        <f t="shared" si="17"/>
        <v>0.98599999999999999</v>
      </c>
      <c r="X58" s="12">
        <f t="shared" si="31"/>
        <v>-72.100000000000364</v>
      </c>
    </row>
    <row r="59" spans="1:24" ht="15" hidden="1" customHeight="1" x14ac:dyDescent="0.25">
      <c r="A59" s="7">
        <v>2</v>
      </c>
      <c r="B59" s="7">
        <v>2</v>
      </c>
      <c r="C59" s="8" t="s">
        <v>13</v>
      </c>
      <c r="D59" s="35">
        <v>26734</v>
      </c>
      <c r="E59" s="35">
        <v>93427.5</v>
      </c>
      <c r="F59" s="35">
        <v>83678.649999999994</v>
      </c>
      <c r="G59" s="5">
        <f t="shared" si="11"/>
        <v>0.89600000000000002</v>
      </c>
      <c r="H59" s="12">
        <f t="shared" si="12"/>
        <v>-9748.8500000000058</v>
      </c>
      <c r="I59" s="9">
        <v>128856.9</v>
      </c>
      <c r="J59" s="9">
        <v>129309.2</v>
      </c>
      <c r="K59" s="5">
        <f t="shared" si="13"/>
        <v>1.004</v>
      </c>
      <c r="L59" s="12">
        <f t="shared" si="28"/>
        <v>452.30000000000291</v>
      </c>
      <c r="M59" s="9">
        <v>436468.70000000007</v>
      </c>
      <c r="N59" s="9">
        <v>441326.88</v>
      </c>
      <c r="O59" s="5">
        <f t="shared" si="14"/>
        <v>1.0109999999999999</v>
      </c>
      <c r="P59" s="12">
        <f t="shared" si="29"/>
        <v>4858.1799999999348</v>
      </c>
      <c r="Q59" s="9">
        <v>234420.8</v>
      </c>
      <c r="R59" s="9">
        <v>236445.8</v>
      </c>
      <c r="S59" s="5">
        <f t="shared" si="16"/>
        <v>1.0089999999999999</v>
      </c>
      <c r="T59" s="12">
        <f t="shared" si="30"/>
        <v>2025</v>
      </c>
      <c r="U59" s="9">
        <v>364055.69999999995</v>
      </c>
      <c r="V59" s="9">
        <v>366533</v>
      </c>
      <c r="W59" s="5">
        <f t="shared" si="17"/>
        <v>1.0069999999999999</v>
      </c>
      <c r="X59" s="12">
        <f t="shared" si="31"/>
        <v>2477.3000000000466</v>
      </c>
    </row>
    <row r="60" spans="1:24" x14ac:dyDescent="0.25">
      <c r="A60" s="4">
        <v>1</v>
      </c>
      <c r="B60" s="4">
        <v>1</v>
      </c>
      <c r="C60" s="40" t="s">
        <v>43</v>
      </c>
      <c r="D60" s="34">
        <v>18336</v>
      </c>
      <c r="E60" s="34">
        <v>87750.6</v>
      </c>
      <c r="F60" s="34">
        <v>69541.299999999988</v>
      </c>
      <c r="G60" s="5">
        <f t="shared" si="11"/>
        <v>0.79200000000000004</v>
      </c>
      <c r="H60" s="6">
        <f t="shared" si="12"/>
        <v>-18209.300000000017</v>
      </c>
      <c r="I60" s="37">
        <v>182075.6</v>
      </c>
      <c r="J60" s="37">
        <v>194603.59999999998</v>
      </c>
      <c r="K60" s="5">
        <f t="shared" si="13"/>
        <v>1.069</v>
      </c>
      <c r="L60" s="6">
        <f>SUM(L61:L81)</f>
        <v>12528</v>
      </c>
      <c r="M60" s="37">
        <v>527606.9</v>
      </c>
      <c r="N60" s="37">
        <v>534932.64</v>
      </c>
      <c r="O60" s="5">
        <f t="shared" si="14"/>
        <v>1.014</v>
      </c>
      <c r="P60" s="6">
        <f>SUM(P61:P81)</f>
        <v>7325.7399999999761</v>
      </c>
      <c r="Q60" s="37">
        <f t="shared" ref="Q60" si="32">SUM(Q61:Q81)</f>
        <v>295746.59999999998</v>
      </c>
      <c r="R60" s="37">
        <v>285711.39999999997</v>
      </c>
      <c r="S60" s="5">
        <f t="shared" si="16"/>
        <v>0.96599999999999997</v>
      </c>
      <c r="T60" s="6">
        <f>SUM(T61:T81)</f>
        <v>-10035.199999999999</v>
      </c>
      <c r="U60" s="37">
        <v>477822.19999999995</v>
      </c>
      <c r="V60" s="37">
        <v>480315</v>
      </c>
      <c r="W60" s="5">
        <f t="shared" si="17"/>
        <v>1.0049999999999999</v>
      </c>
      <c r="X60" s="6">
        <f>SUM(X61:X81)</f>
        <v>2492.8000000000143</v>
      </c>
    </row>
    <row r="61" spans="1:24" ht="15" hidden="1" customHeight="1" x14ac:dyDescent="0.25">
      <c r="A61" s="7">
        <v>3</v>
      </c>
      <c r="B61" s="7"/>
      <c r="C61" s="8" t="s">
        <v>44</v>
      </c>
      <c r="D61" s="35">
        <v>6696</v>
      </c>
      <c r="E61" s="35">
        <v>10972.9</v>
      </c>
      <c r="F61" s="35">
        <v>10739.5</v>
      </c>
      <c r="G61" s="5">
        <f t="shared" si="11"/>
        <v>0.97899999999999998</v>
      </c>
      <c r="H61" s="12">
        <f t="shared" si="12"/>
        <v>-233.39999999999964</v>
      </c>
      <c r="I61" s="9">
        <v>17366.3</v>
      </c>
      <c r="J61" s="9">
        <v>15907.7</v>
      </c>
      <c r="K61" s="5">
        <f t="shared" si="13"/>
        <v>0.91600000000000004</v>
      </c>
      <c r="L61" s="12">
        <f t="shared" ref="L61:L81" si="33">J61-I61</f>
        <v>-1458.5999999999985</v>
      </c>
      <c r="M61" s="9">
        <v>10123.200000000001</v>
      </c>
      <c r="N61" s="9">
        <v>11218.033333333333</v>
      </c>
      <c r="O61" s="5">
        <f t="shared" si="14"/>
        <v>1.1080000000000001</v>
      </c>
      <c r="P61" s="12">
        <f t="shared" ref="P61:P81" si="34">N61-M61</f>
        <v>1094.8333333333321</v>
      </c>
      <c r="Q61" s="9">
        <v>0</v>
      </c>
      <c r="R61" s="9">
        <v>0</v>
      </c>
      <c r="S61" s="5">
        <f t="shared" si="16"/>
        <v>0</v>
      </c>
      <c r="T61" s="12">
        <f t="shared" ref="T61:T81" si="35">R61-Q61</f>
        <v>0</v>
      </c>
      <c r="U61" s="9">
        <v>17366.3</v>
      </c>
      <c r="V61" s="9">
        <v>15907.7</v>
      </c>
      <c r="W61" s="5">
        <f t="shared" si="17"/>
        <v>0.91600000000000004</v>
      </c>
      <c r="X61" s="12">
        <f t="shared" ref="X61:X81" si="36">V61-U61</f>
        <v>-1458.5999999999985</v>
      </c>
    </row>
    <row r="62" spans="1:24" ht="15" hidden="1" customHeight="1" x14ac:dyDescent="0.25">
      <c r="A62" s="7"/>
      <c r="B62" s="7"/>
      <c r="C62" s="8" t="s">
        <v>45</v>
      </c>
      <c r="D62" s="35">
        <v>1213</v>
      </c>
      <c r="E62" s="35">
        <v>2030.6</v>
      </c>
      <c r="F62" s="35">
        <v>2015</v>
      </c>
      <c r="G62" s="5">
        <f t="shared" si="11"/>
        <v>0.99199999999999999</v>
      </c>
      <c r="H62" s="12">
        <f t="shared" si="12"/>
        <v>-15.599999999999909</v>
      </c>
      <c r="I62" s="9">
        <v>2938.8</v>
      </c>
      <c r="J62" s="9">
        <v>2738.3</v>
      </c>
      <c r="K62" s="5">
        <f t="shared" si="13"/>
        <v>0.93200000000000005</v>
      </c>
      <c r="L62" s="12">
        <f t="shared" si="33"/>
        <v>-200.5</v>
      </c>
      <c r="M62" s="9">
        <v>13226.999999999998</v>
      </c>
      <c r="N62" s="9">
        <v>13379.513333333332</v>
      </c>
      <c r="O62" s="5">
        <f t="shared" si="14"/>
        <v>1.012</v>
      </c>
      <c r="P62" s="12">
        <f t="shared" si="34"/>
        <v>152.51333333333423</v>
      </c>
      <c r="Q62" s="9">
        <v>9655.5</v>
      </c>
      <c r="R62" s="9">
        <v>9941.2000000000007</v>
      </c>
      <c r="S62" s="5">
        <f t="shared" si="16"/>
        <v>1.03</v>
      </c>
      <c r="T62" s="12">
        <f t="shared" si="35"/>
        <v>285.70000000000073</v>
      </c>
      <c r="U62" s="9">
        <v>12594.3</v>
      </c>
      <c r="V62" s="9">
        <v>12679.5</v>
      </c>
      <c r="W62" s="5">
        <f t="shared" si="17"/>
        <v>1.0069999999999999</v>
      </c>
      <c r="X62" s="12">
        <f t="shared" si="36"/>
        <v>85.200000000000728</v>
      </c>
    </row>
    <row r="63" spans="1:24" ht="15" hidden="1" customHeight="1" x14ac:dyDescent="0.25">
      <c r="A63" s="7"/>
      <c r="B63" s="7"/>
      <c r="C63" s="8" t="s">
        <v>46</v>
      </c>
      <c r="D63" s="35">
        <v>489</v>
      </c>
      <c r="E63" s="35">
        <v>366.3</v>
      </c>
      <c r="F63" s="35">
        <v>258.70000000000005</v>
      </c>
      <c r="G63" s="5">
        <f t="shared" si="11"/>
        <v>0.70599999999999996</v>
      </c>
      <c r="H63" s="12">
        <f t="shared" si="12"/>
        <v>-107.59999999999997</v>
      </c>
      <c r="I63" s="9">
        <v>1661.8</v>
      </c>
      <c r="J63" s="9">
        <v>1630.6</v>
      </c>
      <c r="K63" s="5">
        <f t="shared" si="13"/>
        <v>0.98099999999999998</v>
      </c>
      <c r="L63" s="12">
        <f t="shared" si="33"/>
        <v>-31.200000000000045</v>
      </c>
      <c r="M63" s="9">
        <v>5726</v>
      </c>
      <c r="N63" s="9">
        <v>5832.4333333333334</v>
      </c>
      <c r="O63" s="5">
        <f t="shared" si="14"/>
        <v>1.0189999999999999</v>
      </c>
      <c r="P63" s="12">
        <f t="shared" si="34"/>
        <v>106.43333333333339</v>
      </c>
      <c r="Q63" s="9">
        <v>3884.4</v>
      </c>
      <c r="R63" s="9">
        <v>3994.8</v>
      </c>
      <c r="S63" s="5">
        <f t="shared" si="16"/>
        <v>1.028</v>
      </c>
      <c r="T63" s="12">
        <f t="shared" si="35"/>
        <v>110.40000000000009</v>
      </c>
      <c r="U63" s="9">
        <v>5546.2</v>
      </c>
      <c r="V63" s="9">
        <v>5625.4</v>
      </c>
      <c r="W63" s="5">
        <f t="shared" si="17"/>
        <v>1.014</v>
      </c>
      <c r="X63" s="12">
        <f t="shared" si="36"/>
        <v>79.199999999999818</v>
      </c>
    </row>
    <row r="64" spans="1:24" ht="15" hidden="1" customHeight="1" x14ac:dyDescent="0.25">
      <c r="A64" s="7"/>
      <c r="B64" s="7"/>
      <c r="C64" s="8" t="s">
        <v>47</v>
      </c>
      <c r="D64" s="35">
        <v>593</v>
      </c>
      <c r="E64" s="35">
        <v>638.6</v>
      </c>
      <c r="F64" s="35">
        <v>434.90000000000003</v>
      </c>
      <c r="G64" s="5">
        <f t="shared" si="11"/>
        <v>0.68100000000000005</v>
      </c>
      <c r="H64" s="12">
        <f t="shared" si="12"/>
        <v>-203.7</v>
      </c>
      <c r="I64" s="9">
        <v>1771.8</v>
      </c>
      <c r="J64" s="9">
        <v>1855.4</v>
      </c>
      <c r="K64" s="5">
        <f t="shared" si="13"/>
        <v>1.0469999999999999</v>
      </c>
      <c r="L64" s="12">
        <f t="shared" si="33"/>
        <v>83.600000000000136</v>
      </c>
      <c r="M64" s="9">
        <v>9353.9</v>
      </c>
      <c r="N64" s="9">
        <v>9567.6999999999989</v>
      </c>
      <c r="O64" s="5">
        <f t="shared" si="14"/>
        <v>1.0229999999999999</v>
      </c>
      <c r="P64" s="12">
        <f t="shared" si="34"/>
        <v>213.79999999999927</v>
      </c>
      <c r="Q64" s="9">
        <v>7000.2</v>
      </c>
      <c r="R64" s="9">
        <v>7097.4</v>
      </c>
      <c r="S64" s="5">
        <f t="shared" si="16"/>
        <v>1.014</v>
      </c>
      <c r="T64" s="12">
        <f t="shared" si="35"/>
        <v>97.199999999999818</v>
      </c>
      <c r="U64" s="9">
        <v>8772</v>
      </c>
      <c r="V64" s="9">
        <v>8952.7999999999993</v>
      </c>
      <c r="W64" s="5">
        <f t="shared" si="17"/>
        <v>1.0209999999999999</v>
      </c>
      <c r="X64" s="12">
        <f t="shared" si="36"/>
        <v>180.79999999999927</v>
      </c>
    </row>
    <row r="65" spans="1:24" ht="15" hidden="1" customHeight="1" x14ac:dyDescent="0.25">
      <c r="A65" s="7"/>
      <c r="B65" s="7"/>
      <c r="C65" s="8" t="s">
        <v>48</v>
      </c>
      <c r="D65" s="35">
        <v>573</v>
      </c>
      <c r="E65" s="35">
        <v>806.2</v>
      </c>
      <c r="F65" s="35">
        <v>643.20000000000005</v>
      </c>
      <c r="G65" s="5">
        <f t="shared" si="11"/>
        <v>0.79800000000000004</v>
      </c>
      <c r="H65" s="12">
        <f t="shared" si="12"/>
        <v>-163</v>
      </c>
      <c r="I65" s="9">
        <v>1523.4</v>
      </c>
      <c r="J65" s="9">
        <v>1570.4</v>
      </c>
      <c r="K65" s="5">
        <f t="shared" si="13"/>
        <v>1.0309999999999999</v>
      </c>
      <c r="L65" s="12">
        <f t="shared" si="33"/>
        <v>47</v>
      </c>
      <c r="M65" s="9">
        <v>6680.1</v>
      </c>
      <c r="N65" s="9">
        <v>6788.88</v>
      </c>
      <c r="O65" s="5">
        <f t="shared" si="14"/>
        <v>1.016</v>
      </c>
      <c r="P65" s="12">
        <f t="shared" si="34"/>
        <v>108.77999999999975</v>
      </c>
      <c r="Q65" s="9">
        <v>4705</v>
      </c>
      <c r="R65" s="9">
        <v>4735</v>
      </c>
      <c r="S65" s="5">
        <f t="shared" si="16"/>
        <v>1.006</v>
      </c>
      <c r="T65" s="12">
        <f t="shared" si="35"/>
        <v>30</v>
      </c>
      <c r="U65" s="9">
        <v>6228.4</v>
      </c>
      <c r="V65" s="9">
        <v>6305.4</v>
      </c>
      <c r="W65" s="5">
        <f t="shared" si="17"/>
        <v>1.012</v>
      </c>
      <c r="X65" s="12">
        <f t="shared" si="36"/>
        <v>77</v>
      </c>
    </row>
    <row r="66" spans="1:24" ht="15" hidden="1" customHeight="1" x14ac:dyDescent="0.25">
      <c r="A66" s="7"/>
      <c r="B66" s="7"/>
      <c r="C66" s="8" t="s">
        <v>49</v>
      </c>
      <c r="D66" s="35">
        <v>307</v>
      </c>
      <c r="E66" s="35">
        <v>420.3</v>
      </c>
      <c r="F66" s="35">
        <v>255.20000000000002</v>
      </c>
      <c r="G66" s="5">
        <f t="shared" si="11"/>
        <v>0.60699999999999998</v>
      </c>
      <c r="H66" s="12">
        <f t="shared" si="12"/>
        <v>-165.1</v>
      </c>
      <c r="I66" s="9">
        <v>924.8</v>
      </c>
      <c r="J66" s="9">
        <v>931</v>
      </c>
      <c r="K66" s="5">
        <f t="shared" si="13"/>
        <v>1.0069999999999999</v>
      </c>
      <c r="L66" s="12">
        <f t="shared" si="33"/>
        <v>6.2000000000000455</v>
      </c>
      <c r="M66" s="9">
        <v>5059.7</v>
      </c>
      <c r="N66" s="9">
        <v>5174.286666666666</v>
      </c>
      <c r="O66" s="5">
        <f t="shared" si="14"/>
        <v>1.0229999999999999</v>
      </c>
      <c r="P66" s="12">
        <f t="shared" si="34"/>
        <v>114.58666666666613</v>
      </c>
      <c r="Q66" s="9">
        <v>3853.6</v>
      </c>
      <c r="R66" s="9">
        <v>3944.9</v>
      </c>
      <c r="S66" s="5">
        <f t="shared" si="16"/>
        <v>1.024</v>
      </c>
      <c r="T66" s="12">
        <f t="shared" si="35"/>
        <v>91.300000000000182</v>
      </c>
      <c r="U66" s="9">
        <v>4778.3999999999996</v>
      </c>
      <c r="V66" s="9">
        <v>4875.8999999999996</v>
      </c>
      <c r="W66" s="5">
        <f t="shared" si="17"/>
        <v>1.02</v>
      </c>
      <c r="X66" s="12">
        <f t="shared" si="36"/>
        <v>97.5</v>
      </c>
    </row>
    <row r="67" spans="1:24" ht="15" hidden="1" customHeight="1" x14ac:dyDescent="0.25">
      <c r="A67" s="7"/>
      <c r="B67" s="7"/>
      <c r="C67" s="8" t="s">
        <v>50</v>
      </c>
      <c r="D67" s="35">
        <v>120</v>
      </c>
      <c r="E67" s="35">
        <v>139.9</v>
      </c>
      <c r="F67" s="35">
        <v>139.9</v>
      </c>
      <c r="G67" s="5">
        <f t="shared" si="11"/>
        <v>1</v>
      </c>
      <c r="H67" s="12">
        <f t="shared" si="12"/>
        <v>0</v>
      </c>
      <c r="I67" s="9">
        <v>361</v>
      </c>
      <c r="J67" s="9">
        <v>335.3</v>
      </c>
      <c r="K67" s="5">
        <f t="shared" si="13"/>
        <v>0.92900000000000005</v>
      </c>
      <c r="L67" s="12">
        <f t="shared" si="33"/>
        <v>-25.699999999999989</v>
      </c>
      <c r="M67" s="9">
        <v>4466.2999999999993</v>
      </c>
      <c r="N67" s="9">
        <v>4518.1133333333328</v>
      </c>
      <c r="O67" s="5">
        <f t="shared" si="14"/>
        <v>1.012</v>
      </c>
      <c r="P67" s="12">
        <f t="shared" si="34"/>
        <v>51.813333333333503</v>
      </c>
      <c r="Q67" s="9">
        <v>4039.1</v>
      </c>
      <c r="R67" s="9">
        <v>4110</v>
      </c>
      <c r="S67" s="5">
        <f t="shared" si="16"/>
        <v>1.018</v>
      </c>
      <c r="T67" s="12">
        <f t="shared" si="35"/>
        <v>70.900000000000091</v>
      </c>
      <c r="U67" s="9">
        <v>4400.1000000000004</v>
      </c>
      <c r="V67" s="9">
        <v>4445.3</v>
      </c>
      <c r="W67" s="5">
        <f t="shared" si="17"/>
        <v>1.01</v>
      </c>
      <c r="X67" s="12">
        <f t="shared" si="36"/>
        <v>45.199999999999818</v>
      </c>
    </row>
    <row r="68" spans="1:24" ht="15" hidden="1" customHeight="1" x14ac:dyDescent="0.25">
      <c r="A68" s="7"/>
      <c r="B68" s="7"/>
      <c r="C68" s="8" t="s">
        <v>51</v>
      </c>
      <c r="D68" s="35">
        <v>1843</v>
      </c>
      <c r="E68" s="35">
        <v>1613.4</v>
      </c>
      <c r="F68" s="35">
        <v>1457.1000000000001</v>
      </c>
      <c r="G68" s="5">
        <f t="shared" si="11"/>
        <v>0.90300000000000002</v>
      </c>
      <c r="H68" s="12">
        <f t="shared" si="12"/>
        <v>-156.29999999999995</v>
      </c>
      <c r="I68" s="9">
        <v>5881.2</v>
      </c>
      <c r="J68" s="9">
        <v>5662.6</v>
      </c>
      <c r="K68" s="5">
        <f t="shared" si="13"/>
        <v>0.96299999999999997</v>
      </c>
      <c r="L68" s="12">
        <f t="shared" si="33"/>
        <v>-218.59999999999945</v>
      </c>
      <c r="M68" s="9">
        <v>11556.400000000001</v>
      </c>
      <c r="N68" s="9">
        <v>11926.54</v>
      </c>
      <c r="O68" s="5">
        <f t="shared" si="14"/>
        <v>1.032</v>
      </c>
      <c r="P68" s="12">
        <f t="shared" si="34"/>
        <v>370.13999999999942</v>
      </c>
      <c r="Q68" s="9">
        <v>5140.2</v>
      </c>
      <c r="R68" s="9">
        <v>5626.7</v>
      </c>
      <c r="S68" s="5">
        <f t="shared" si="16"/>
        <v>1.095</v>
      </c>
      <c r="T68" s="12">
        <f t="shared" si="35"/>
        <v>486.5</v>
      </c>
      <c r="U68" s="9">
        <v>11021.4</v>
      </c>
      <c r="V68" s="9">
        <v>11289.3</v>
      </c>
      <c r="W68" s="5">
        <f t="shared" si="17"/>
        <v>1.024</v>
      </c>
      <c r="X68" s="12">
        <f t="shared" si="36"/>
        <v>267.89999999999964</v>
      </c>
    </row>
    <row r="69" spans="1:24" ht="15" hidden="1" customHeight="1" x14ac:dyDescent="0.25">
      <c r="A69" s="7"/>
      <c r="B69" s="7"/>
      <c r="C69" s="8" t="s">
        <v>52</v>
      </c>
      <c r="D69" s="35">
        <v>398</v>
      </c>
      <c r="E69" s="35">
        <v>628.9</v>
      </c>
      <c r="F69" s="35">
        <v>528.9</v>
      </c>
      <c r="G69" s="5">
        <f t="shared" si="11"/>
        <v>0.84099999999999997</v>
      </c>
      <c r="H69" s="12">
        <f t="shared" si="12"/>
        <v>-100</v>
      </c>
      <c r="I69" s="9">
        <v>1137.4000000000001</v>
      </c>
      <c r="J69" s="9">
        <v>1049.9000000000001</v>
      </c>
      <c r="K69" s="5">
        <f t="shared" si="13"/>
        <v>0.92300000000000004</v>
      </c>
      <c r="L69" s="12">
        <f t="shared" si="33"/>
        <v>-87.5</v>
      </c>
      <c r="M69" s="9">
        <v>5583.3</v>
      </c>
      <c r="N69" s="9">
        <v>5652.1066666666666</v>
      </c>
      <c r="O69" s="5">
        <f t="shared" si="14"/>
        <v>1.012</v>
      </c>
      <c r="P69" s="12">
        <f t="shared" si="34"/>
        <v>68.806666666666388</v>
      </c>
      <c r="Q69" s="9">
        <v>4016.2</v>
      </c>
      <c r="R69" s="9">
        <v>4150.3</v>
      </c>
      <c r="S69" s="5">
        <f t="shared" si="16"/>
        <v>1.0329999999999999</v>
      </c>
      <c r="T69" s="12">
        <f t="shared" si="35"/>
        <v>134.10000000000036</v>
      </c>
      <c r="U69" s="9">
        <v>5153.6000000000004</v>
      </c>
      <c r="V69" s="9">
        <v>5200.2000000000007</v>
      </c>
      <c r="W69" s="5">
        <f t="shared" si="17"/>
        <v>1.0089999999999999</v>
      </c>
      <c r="X69" s="12">
        <f t="shared" si="36"/>
        <v>46.600000000000364</v>
      </c>
    </row>
    <row r="70" spans="1:24" ht="15" hidden="1" customHeight="1" x14ac:dyDescent="0.25">
      <c r="A70" s="7"/>
      <c r="B70" s="7"/>
      <c r="C70" s="8" t="s">
        <v>53</v>
      </c>
      <c r="D70" s="35">
        <v>835</v>
      </c>
      <c r="E70" s="35">
        <v>999</v>
      </c>
      <c r="F70" s="35">
        <v>999</v>
      </c>
      <c r="G70" s="5">
        <f t="shared" si="11"/>
        <v>1</v>
      </c>
      <c r="H70" s="12">
        <f t="shared" si="12"/>
        <v>0</v>
      </c>
      <c r="I70" s="9">
        <v>2430.4</v>
      </c>
      <c r="J70" s="9">
        <v>2252.5</v>
      </c>
      <c r="K70" s="5">
        <f t="shared" si="13"/>
        <v>0.92700000000000005</v>
      </c>
      <c r="L70" s="12">
        <f t="shared" si="33"/>
        <v>-177.90000000000009</v>
      </c>
      <c r="M70" s="9">
        <v>12165.4</v>
      </c>
      <c r="N70" s="9">
        <v>12280.899999999998</v>
      </c>
      <c r="O70" s="5">
        <f t="shared" si="14"/>
        <v>1.0089999999999999</v>
      </c>
      <c r="P70" s="12">
        <f t="shared" si="34"/>
        <v>115.49999999999818</v>
      </c>
      <c r="Q70" s="9">
        <v>9160.5</v>
      </c>
      <c r="R70" s="9">
        <v>9407.4</v>
      </c>
      <c r="S70" s="5">
        <f t="shared" si="16"/>
        <v>1.0269999999999999</v>
      </c>
      <c r="T70" s="12">
        <f t="shared" si="35"/>
        <v>246.89999999999964</v>
      </c>
      <c r="U70" s="9">
        <v>11590.9</v>
      </c>
      <c r="V70" s="9">
        <v>11659.9</v>
      </c>
      <c r="W70" s="5">
        <f t="shared" si="17"/>
        <v>1.006</v>
      </c>
      <c r="X70" s="12">
        <f t="shared" si="36"/>
        <v>69</v>
      </c>
    </row>
    <row r="71" spans="1:24" ht="15" hidden="1" customHeight="1" x14ac:dyDescent="0.25">
      <c r="A71" s="7"/>
      <c r="B71" s="7"/>
      <c r="C71" s="8" t="s">
        <v>54</v>
      </c>
      <c r="D71" s="35">
        <v>546</v>
      </c>
      <c r="E71" s="35">
        <v>703.9</v>
      </c>
      <c r="F71" s="35">
        <v>522.79999999999995</v>
      </c>
      <c r="G71" s="5">
        <f t="shared" si="11"/>
        <v>0.74299999999999999</v>
      </c>
      <c r="H71" s="12">
        <f t="shared" si="12"/>
        <v>-181.10000000000002</v>
      </c>
      <c r="I71" s="9">
        <v>1515.9</v>
      </c>
      <c r="J71" s="9">
        <v>1585.2</v>
      </c>
      <c r="K71" s="5">
        <f t="shared" si="13"/>
        <v>1.046</v>
      </c>
      <c r="L71" s="12">
        <f t="shared" si="33"/>
        <v>69.299999999999955</v>
      </c>
      <c r="M71" s="9">
        <v>5532.7999999999993</v>
      </c>
      <c r="N71" s="9">
        <v>5628.6533333333327</v>
      </c>
      <c r="O71" s="5">
        <f t="shared" si="14"/>
        <v>1.0169999999999999</v>
      </c>
      <c r="P71" s="12">
        <f t="shared" si="34"/>
        <v>95.853333333333467</v>
      </c>
      <c r="Q71" s="9">
        <v>3573.9</v>
      </c>
      <c r="R71" s="9">
        <v>3570.1</v>
      </c>
      <c r="S71" s="5">
        <f t="shared" si="16"/>
        <v>0.999</v>
      </c>
      <c r="T71" s="12">
        <f t="shared" si="35"/>
        <v>-3.8000000000001819</v>
      </c>
      <c r="U71" s="9">
        <v>5089.8</v>
      </c>
      <c r="V71" s="9">
        <v>5155.3</v>
      </c>
      <c r="W71" s="5">
        <f t="shared" si="17"/>
        <v>1.0129999999999999</v>
      </c>
      <c r="X71" s="12">
        <f t="shared" si="36"/>
        <v>65.5</v>
      </c>
    </row>
    <row r="72" spans="1:24" ht="15" hidden="1" customHeight="1" x14ac:dyDescent="0.25">
      <c r="A72" s="7"/>
      <c r="B72" s="7"/>
      <c r="C72" s="8" t="s">
        <v>55</v>
      </c>
      <c r="D72" s="35">
        <v>379</v>
      </c>
      <c r="E72" s="35">
        <v>294.39999999999998</v>
      </c>
      <c r="F72" s="35">
        <v>266.5</v>
      </c>
      <c r="G72" s="5">
        <f t="shared" si="11"/>
        <v>0.90500000000000003</v>
      </c>
      <c r="H72" s="12">
        <f t="shared" si="12"/>
        <v>-27.899999999999977</v>
      </c>
      <c r="I72" s="9">
        <v>1246.4000000000001</v>
      </c>
      <c r="J72" s="9">
        <v>1197.2</v>
      </c>
      <c r="K72" s="5">
        <f t="shared" si="13"/>
        <v>0.96099999999999997</v>
      </c>
      <c r="L72" s="12">
        <f t="shared" si="33"/>
        <v>-49.200000000000045</v>
      </c>
      <c r="M72" s="9">
        <v>6509.7999999999993</v>
      </c>
      <c r="N72" s="9">
        <v>6584.8</v>
      </c>
      <c r="O72" s="5">
        <f t="shared" si="14"/>
        <v>1.012</v>
      </c>
      <c r="P72" s="12">
        <f t="shared" si="34"/>
        <v>75.000000000000909</v>
      </c>
      <c r="Q72" s="9">
        <v>5157.1000000000004</v>
      </c>
      <c r="R72" s="9">
        <v>5260.1</v>
      </c>
      <c r="S72" s="5">
        <f t="shared" si="16"/>
        <v>1.02</v>
      </c>
      <c r="T72" s="12">
        <f t="shared" si="35"/>
        <v>103</v>
      </c>
      <c r="U72" s="9">
        <v>6403.5</v>
      </c>
      <c r="V72" s="9">
        <v>6457.3</v>
      </c>
      <c r="W72" s="5">
        <f t="shared" si="17"/>
        <v>1.008</v>
      </c>
      <c r="X72" s="12">
        <f t="shared" si="36"/>
        <v>53.800000000000182</v>
      </c>
    </row>
    <row r="73" spans="1:24" ht="15" hidden="1" customHeight="1" x14ac:dyDescent="0.25">
      <c r="A73" s="7"/>
      <c r="B73" s="7"/>
      <c r="C73" s="8" t="s">
        <v>56</v>
      </c>
      <c r="D73" s="35">
        <v>734</v>
      </c>
      <c r="E73" s="35">
        <v>1042</v>
      </c>
      <c r="F73" s="35">
        <v>922</v>
      </c>
      <c r="G73" s="5">
        <f t="shared" si="11"/>
        <v>0.88500000000000001</v>
      </c>
      <c r="H73" s="12">
        <f t="shared" si="12"/>
        <v>-120</v>
      </c>
      <c r="I73" s="9">
        <v>1999.1</v>
      </c>
      <c r="J73" s="9">
        <v>1960.5</v>
      </c>
      <c r="K73" s="5">
        <f t="shared" si="13"/>
        <v>0.98099999999999998</v>
      </c>
      <c r="L73" s="12">
        <f t="shared" si="33"/>
        <v>-38.599999999999909</v>
      </c>
      <c r="M73" s="9">
        <v>8414.6999999999989</v>
      </c>
      <c r="N73" s="9">
        <v>8501.0666666666657</v>
      </c>
      <c r="O73" s="5">
        <f t="shared" si="14"/>
        <v>1.01</v>
      </c>
      <c r="P73" s="12">
        <f t="shared" si="34"/>
        <v>86.366666666666788</v>
      </c>
      <c r="Q73" s="9">
        <v>5724.3</v>
      </c>
      <c r="R73" s="9">
        <v>5808.5</v>
      </c>
      <c r="S73" s="5">
        <f t="shared" si="16"/>
        <v>1.0149999999999999</v>
      </c>
      <c r="T73" s="12">
        <f t="shared" si="35"/>
        <v>84.199999999999818</v>
      </c>
      <c r="U73" s="9">
        <v>7723.4</v>
      </c>
      <c r="V73" s="9">
        <v>7769</v>
      </c>
      <c r="W73" s="5">
        <f t="shared" si="17"/>
        <v>1.006</v>
      </c>
      <c r="X73" s="12">
        <f t="shared" si="36"/>
        <v>45.600000000000364</v>
      </c>
    </row>
    <row r="74" spans="1:24" ht="15" hidden="1" customHeight="1" x14ac:dyDescent="0.25">
      <c r="A74" s="7"/>
      <c r="B74" s="7"/>
      <c r="C74" s="8" t="s">
        <v>57</v>
      </c>
      <c r="D74" s="35">
        <v>1506</v>
      </c>
      <c r="E74" s="35">
        <v>982.5</v>
      </c>
      <c r="F74" s="35">
        <v>982.5</v>
      </c>
      <c r="G74" s="5">
        <f t="shared" si="11"/>
        <v>1</v>
      </c>
      <c r="H74" s="12">
        <f t="shared" si="12"/>
        <v>0</v>
      </c>
      <c r="I74" s="9">
        <v>5142.5</v>
      </c>
      <c r="J74" s="9">
        <v>4832.1000000000004</v>
      </c>
      <c r="K74" s="5">
        <f t="shared" si="13"/>
        <v>0.94</v>
      </c>
      <c r="L74" s="12">
        <f t="shared" si="33"/>
        <v>-310.39999999999964</v>
      </c>
      <c r="M74" s="9">
        <v>9027</v>
      </c>
      <c r="N74" s="9">
        <v>9179.7066666666669</v>
      </c>
      <c r="O74" s="5">
        <f t="shared" si="14"/>
        <v>1.0169999999999999</v>
      </c>
      <c r="P74" s="12">
        <f t="shared" si="34"/>
        <v>152.70666666666693</v>
      </c>
      <c r="Q74" s="9">
        <v>3560</v>
      </c>
      <c r="R74" s="9">
        <v>3939.6</v>
      </c>
      <c r="S74" s="5">
        <f t="shared" si="16"/>
        <v>1.107</v>
      </c>
      <c r="T74" s="12">
        <f t="shared" si="35"/>
        <v>379.59999999999991</v>
      </c>
      <c r="U74" s="9">
        <v>8702.5</v>
      </c>
      <c r="V74" s="9">
        <v>8771.7000000000007</v>
      </c>
      <c r="W74" s="5">
        <f t="shared" si="17"/>
        <v>1.008</v>
      </c>
      <c r="X74" s="12">
        <f t="shared" si="36"/>
        <v>69.200000000000728</v>
      </c>
    </row>
    <row r="75" spans="1:24" ht="15" hidden="1" customHeight="1" x14ac:dyDescent="0.25">
      <c r="A75" s="7"/>
      <c r="B75" s="7"/>
      <c r="C75" s="8" t="s">
        <v>58</v>
      </c>
      <c r="D75" s="35">
        <v>524</v>
      </c>
      <c r="E75" s="35">
        <v>510.3</v>
      </c>
      <c r="F75" s="35">
        <v>510.3</v>
      </c>
      <c r="G75" s="5">
        <f t="shared" si="11"/>
        <v>1</v>
      </c>
      <c r="H75" s="12">
        <f t="shared" si="12"/>
        <v>0</v>
      </c>
      <c r="I75" s="9">
        <v>1642.3</v>
      </c>
      <c r="J75" s="9">
        <v>1556.1</v>
      </c>
      <c r="K75" s="5">
        <f t="shared" si="13"/>
        <v>0.94799999999999995</v>
      </c>
      <c r="L75" s="12">
        <f t="shared" si="33"/>
        <v>-86.200000000000045</v>
      </c>
      <c r="M75" s="9">
        <v>8101.4</v>
      </c>
      <c r="N75" s="9">
        <v>8264.8333333333321</v>
      </c>
      <c r="O75" s="5">
        <f t="shared" si="14"/>
        <v>1.02</v>
      </c>
      <c r="P75" s="12">
        <f t="shared" si="34"/>
        <v>163.43333333333248</v>
      </c>
      <c r="Q75" s="9">
        <v>6277.7</v>
      </c>
      <c r="R75" s="9">
        <v>6498.3</v>
      </c>
      <c r="S75" s="5">
        <f t="shared" si="16"/>
        <v>1.0349999999999999</v>
      </c>
      <c r="T75" s="12">
        <f t="shared" si="35"/>
        <v>220.60000000000036</v>
      </c>
      <c r="U75" s="9">
        <v>7920</v>
      </c>
      <c r="V75" s="9">
        <v>8054.4</v>
      </c>
      <c r="W75" s="5">
        <f t="shared" si="17"/>
        <v>1.0169999999999999</v>
      </c>
      <c r="X75" s="12">
        <f t="shared" si="36"/>
        <v>134.39999999999964</v>
      </c>
    </row>
    <row r="76" spans="1:24" ht="15" hidden="1" customHeight="1" x14ac:dyDescent="0.25">
      <c r="A76" s="7"/>
      <c r="B76" s="7"/>
      <c r="C76" s="8" t="s">
        <v>59</v>
      </c>
      <c r="D76" s="35">
        <v>370</v>
      </c>
      <c r="E76" s="35">
        <v>290.7</v>
      </c>
      <c r="F76" s="35">
        <v>210.7</v>
      </c>
      <c r="G76" s="5">
        <f t="shared" si="11"/>
        <v>0.72499999999999998</v>
      </c>
      <c r="H76" s="12">
        <f t="shared" si="12"/>
        <v>-80</v>
      </c>
      <c r="I76" s="9">
        <v>1307</v>
      </c>
      <c r="J76" s="9">
        <v>1228.9000000000001</v>
      </c>
      <c r="K76" s="5">
        <f t="shared" si="13"/>
        <v>0.94</v>
      </c>
      <c r="L76" s="12">
        <f t="shared" si="33"/>
        <v>-78.099999999999909</v>
      </c>
      <c r="M76" s="9">
        <v>6191.9</v>
      </c>
      <c r="N76" s="9">
        <v>6298.286666666666</v>
      </c>
      <c r="O76" s="5">
        <f t="shared" si="14"/>
        <v>1.0169999999999999</v>
      </c>
      <c r="P76" s="12">
        <f t="shared" si="34"/>
        <v>106.38666666666631</v>
      </c>
      <c r="Q76" s="9">
        <v>4783.3999999999996</v>
      </c>
      <c r="R76" s="9">
        <v>4947.3999999999996</v>
      </c>
      <c r="S76" s="5">
        <f t="shared" si="16"/>
        <v>1.034</v>
      </c>
      <c r="T76" s="12">
        <f t="shared" si="35"/>
        <v>164</v>
      </c>
      <c r="U76" s="9">
        <v>6090.4</v>
      </c>
      <c r="V76" s="9">
        <v>6176.2999999999993</v>
      </c>
      <c r="W76" s="5">
        <f t="shared" si="17"/>
        <v>1.014</v>
      </c>
      <c r="X76" s="12">
        <f t="shared" si="36"/>
        <v>85.899999999999636</v>
      </c>
    </row>
    <row r="77" spans="1:24" ht="15" hidden="1" customHeight="1" x14ac:dyDescent="0.25">
      <c r="A77" s="7"/>
      <c r="B77" s="7"/>
      <c r="C77" s="8" t="s">
        <v>60</v>
      </c>
      <c r="D77" s="35">
        <v>585</v>
      </c>
      <c r="E77" s="35">
        <v>976.3</v>
      </c>
      <c r="F77" s="35">
        <v>736.3</v>
      </c>
      <c r="G77" s="5">
        <f t="shared" si="11"/>
        <v>0.754</v>
      </c>
      <c r="H77" s="12">
        <f t="shared" si="12"/>
        <v>-240</v>
      </c>
      <c r="I77" s="9">
        <v>1619.5</v>
      </c>
      <c r="J77" s="9">
        <v>1523.7</v>
      </c>
      <c r="K77" s="5">
        <f t="shared" si="13"/>
        <v>0.94099999999999995</v>
      </c>
      <c r="L77" s="12">
        <f t="shared" si="33"/>
        <v>-95.799999999999955</v>
      </c>
      <c r="M77" s="9">
        <v>6052.0999999999995</v>
      </c>
      <c r="N77" s="9">
        <v>6175.8933333333325</v>
      </c>
      <c r="O77" s="5">
        <f t="shared" si="14"/>
        <v>1.02</v>
      </c>
      <c r="P77" s="12">
        <f t="shared" si="34"/>
        <v>123.79333333333307</v>
      </c>
      <c r="Q77" s="9">
        <v>3796.3</v>
      </c>
      <c r="R77" s="9">
        <v>3983.4</v>
      </c>
      <c r="S77" s="5">
        <f t="shared" si="16"/>
        <v>1.0489999999999999</v>
      </c>
      <c r="T77" s="12">
        <f t="shared" si="35"/>
        <v>187.09999999999991</v>
      </c>
      <c r="U77" s="9">
        <v>5415.8</v>
      </c>
      <c r="V77" s="9">
        <v>5507.1</v>
      </c>
      <c r="W77" s="5">
        <f t="shared" si="17"/>
        <v>1.0169999999999999</v>
      </c>
      <c r="X77" s="12">
        <f t="shared" si="36"/>
        <v>91.300000000000182</v>
      </c>
    </row>
    <row r="78" spans="1:24" ht="15" hidden="1" customHeight="1" x14ac:dyDescent="0.25">
      <c r="A78" s="7"/>
      <c r="B78" s="7"/>
      <c r="C78" s="8" t="s">
        <v>61</v>
      </c>
      <c r="D78" s="35">
        <v>210</v>
      </c>
      <c r="E78" s="35">
        <v>139.19999999999999</v>
      </c>
      <c r="F78" s="35">
        <v>139.19999999999999</v>
      </c>
      <c r="G78" s="5">
        <f t="shared" si="11"/>
        <v>1</v>
      </c>
      <c r="H78" s="12">
        <f t="shared" si="12"/>
        <v>0</v>
      </c>
      <c r="I78" s="9">
        <v>714.5</v>
      </c>
      <c r="J78" s="9">
        <v>692.7</v>
      </c>
      <c r="K78" s="5">
        <f t="shared" si="13"/>
        <v>0.96899999999999997</v>
      </c>
      <c r="L78" s="12">
        <f t="shared" si="33"/>
        <v>-21.799999999999955</v>
      </c>
      <c r="M78" s="9">
        <v>4557.8</v>
      </c>
      <c r="N78" s="9">
        <v>4675.4266666666663</v>
      </c>
      <c r="O78" s="5">
        <f t="shared" si="14"/>
        <v>1.026</v>
      </c>
      <c r="P78" s="12">
        <f t="shared" si="34"/>
        <v>117.6266666666661</v>
      </c>
      <c r="Q78" s="9">
        <v>3806.5</v>
      </c>
      <c r="R78" s="9">
        <v>3934.4</v>
      </c>
      <c r="S78" s="5">
        <f t="shared" si="16"/>
        <v>1.034</v>
      </c>
      <c r="T78" s="12">
        <f t="shared" si="35"/>
        <v>127.90000000000009</v>
      </c>
      <c r="U78" s="9">
        <v>4521</v>
      </c>
      <c r="V78" s="9">
        <v>4627.1000000000004</v>
      </c>
      <c r="W78" s="5">
        <f t="shared" si="17"/>
        <v>1.0229999999999999</v>
      </c>
      <c r="X78" s="12">
        <f t="shared" si="36"/>
        <v>106.10000000000036</v>
      </c>
    </row>
    <row r="79" spans="1:24" ht="15" hidden="1" customHeight="1" x14ac:dyDescent="0.25">
      <c r="A79" s="7"/>
      <c r="B79" s="7"/>
      <c r="C79" s="8" t="s">
        <v>62</v>
      </c>
      <c r="D79" s="35">
        <v>90</v>
      </c>
      <c r="E79" s="35">
        <v>95.3</v>
      </c>
      <c r="F79" s="35">
        <v>95.3</v>
      </c>
      <c r="G79" s="5">
        <f t="shared" si="11"/>
        <v>1</v>
      </c>
      <c r="H79" s="12">
        <f t="shared" si="12"/>
        <v>0</v>
      </c>
      <c r="I79" s="9">
        <v>270.39999999999998</v>
      </c>
      <c r="J79" s="9">
        <v>263</v>
      </c>
      <c r="K79" s="5">
        <f t="shared" si="13"/>
        <v>0.97299999999999998</v>
      </c>
      <c r="L79" s="12">
        <f t="shared" si="33"/>
        <v>-7.3999999999999773</v>
      </c>
      <c r="M79" s="9">
        <v>3567.4</v>
      </c>
      <c r="N79" s="9">
        <v>3629.4399999999996</v>
      </c>
      <c r="O79" s="5">
        <f t="shared" si="14"/>
        <v>1.0169999999999999</v>
      </c>
      <c r="P79" s="12">
        <f t="shared" si="34"/>
        <v>62.039999999999509</v>
      </c>
      <c r="Q79" s="9">
        <v>3258.3</v>
      </c>
      <c r="R79" s="9">
        <v>3322.7</v>
      </c>
      <c r="S79" s="5">
        <f t="shared" si="16"/>
        <v>1.02</v>
      </c>
      <c r="T79" s="12">
        <f t="shared" si="35"/>
        <v>64.399999999999636</v>
      </c>
      <c r="U79" s="9">
        <v>3528.7000000000003</v>
      </c>
      <c r="V79" s="9">
        <v>3585.7</v>
      </c>
      <c r="W79" s="5">
        <f t="shared" si="17"/>
        <v>1.016</v>
      </c>
      <c r="X79" s="12">
        <f t="shared" si="36"/>
        <v>56.999999999999545</v>
      </c>
    </row>
    <row r="80" spans="1:24" ht="15" hidden="1" customHeight="1" x14ac:dyDescent="0.25">
      <c r="A80" s="7"/>
      <c r="B80" s="7"/>
      <c r="C80" s="8" t="s">
        <v>63</v>
      </c>
      <c r="D80" s="35">
        <v>325</v>
      </c>
      <c r="E80" s="35">
        <v>343.9</v>
      </c>
      <c r="F80" s="35">
        <v>343.9</v>
      </c>
      <c r="G80" s="5">
        <f t="shared" si="11"/>
        <v>1</v>
      </c>
      <c r="H80" s="12">
        <f t="shared" si="12"/>
        <v>0</v>
      </c>
      <c r="I80" s="9">
        <v>1027.9000000000001</v>
      </c>
      <c r="J80" s="9">
        <v>957.6</v>
      </c>
      <c r="K80" s="5">
        <f t="shared" si="13"/>
        <v>0.93200000000000005</v>
      </c>
      <c r="L80" s="12">
        <f t="shared" si="33"/>
        <v>-70.300000000000068</v>
      </c>
      <c r="M80" s="9">
        <v>6512</v>
      </c>
      <c r="N80" s="9">
        <v>6636.1400000000021</v>
      </c>
      <c r="O80" s="5">
        <f t="shared" si="14"/>
        <v>1.0189999999999999</v>
      </c>
      <c r="P80" s="12">
        <f t="shared" si="34"/>
        <v>124.14000000000215</v>
      </c>
      <c r="Q80" s="9">
        <v>5340.4</v>
      </c>
      <c r="R80" s="9">
        <v>5516.7</v>
      </c>
      <c r="S80" s="5">
        <f t="shared" si="16"/>
        <v>1.0329999999999999</v>
      </c>
      <c r="T80" s="12">
        <f t="shared" si="35"/>
        <v>176.30000000000018</v>
      </c>
      <c r="U80" s="9">
        <v>6368.2999999999993</v>
      </c>
      <c r="V80" s="9">
        <v>6474.3</v>
      </c>
      <c r="W80" s="5">
        <f t="shared" si="17"/>
        <v>1.0169999999999999</v>
      </c>
      <c r="X80" s="12">
        <f t="shared" si="36"/>
        <v>106.00000000000091</v>
      </c>
    </row>
    <row r="81" spans="1:24" ht="15" hidden="1" customHeight="1" x14ac:dyDescent="0.25">
      <c r="A81" s="7">
        <v>2</v>
      </c>
      <c r="B81" s="7">
        <v>2</v>
      </c>
      <c r="C81" s="8" t="s">
        <v>13</v>
      </c>
      <c r="D81" s="35">
        <v>18336</v>
      </c>
      <c r="E81" s="35">
        <v>63756</v>
      </c>
      <c r="F81" s="35">
        <v>47340.399999999994</v>
      </c>
      <c r="G81" s="5">
        <f t="shared" si="11"/>
        <v>0.74299999999999999</v>
      </c>
      <c r="H81" s="12">
        <f t="shared" si="12"/>
        <v>-16415.600000000006</v>
      </c>
      <c r="I81" s="9">
        <v>129593.2</v>
      </c>
      <c r="J81" s="9">
        <v>144872.9</v>
      </c>
      <c r="K81" s="5">
        <f t="shared" si="13"/>
        <v>1.1180000000000001</v>
      </c>
      <c r="L81" s="12">
        <f t="shared" si="33"/>
        <v>15279.699999999997</v>
      </c>
      <c r="M81" s="9">
        <v>379198.70000000007</v>
      </c>
      <c r="N81" s="9">
        <v>383019.88666666672</v>
      </c>
      <c r="O81" s="5">
        <f t="shared" si="14"/>
        <v>1.01</v>
      </c>
      <c r="P81" s="12">
        <f t="shared" si="34"/>
        <v>3821.1866666666465</v>
      </c>
      <c r="Q81" s="9">
        <v>199014</v>
      </c>
      <c r="R81" s="9">
        <v>185922.5</v>
      </c>
      <c r="S81" s="5">
        <f t="shared" si="16"/>
        <v>0.93400000000000005</v>
      </c>
      <c r="T81" s="12">
        <f t="shared" si="35"/>
        <v>-13091.5</v>
      </c>
      <c r="U81" s="9">
        <v>328607.2</v>
      </c>
      <c r="V81" s="9">
        <v>330795.40000000002</v>
      </c>
      <c r="W81" s="5">
        <f t="shared" si="17"/>
        <v>1.0069999999999999</v>
      </c>
      <c r="X81" s="12">
        <f t="shared" si="36"/>
        <v>2188.2000000000116</v>
      </c>
    </row>
    <row r="82" spans="1:24" x14ac:dyDescent="0.25">
      <c r="A82" s="4">
        <v>1</v>
      </c>
      <c r="B82" s="4">
        <v>1</v>
      </c>
      <c r="C82" s="40" t="s">
        <v>64</v>
      </c>
      <c r="D82" s="34">
        <v>15732</v>
      </c>
      <c r="E82" s="34">
        <v>82881.8</v>
      </c>
      <c r="F82" s="34">
        <v>59715</v>
      </c>
      <c r="G82" s="5">
        <f t="shared" ref="G82:G145" si="37">ROUND(IF(E82&gt;0,F82/E82,0),3)</f>
        <v>0.72</v>
      </c>
      <c r="H82" s="6">
        <f t="shared" ref="H82:H145" si="38">F82-E82</f>
        <v>-23166.800000000003</v>
      </c>
      <c r="I82" s="37">
        <v>141103.29999999999</v>
      </c>
      <c r="J82" s="37">
        <v>162735.1</v>
      </c>
      <c r="K82" s="5">
        <f t="shared" ref="K82:K145" si="39">ROUND(IF(I82&gt;0,J82/I82,0),3)</f>
        <v>1.153</v>
      </c>
      <c r="L82" s="6">
        <f>SUM(L83:L96)</f>
        <v>21631.800000000007</v>
      </c>
      <c r="M82" s="37">
        <v>453219.73</v>
      </c>
      <c r="N82" s="37">
        <v>461283.50999999989</v>
      </c>
      <c r="O82" s="5">
        <f t="shared" si="14"/>
        <v>1.018</v>
      </c>
      <c r="P82" s="6">
        <f>SUM(P83:P96)</f>
        <v>8063.7799999999506</v>
      </c>
      <c r="Q82" s="37">
        <f t="shared" ref="Q82" si="40">SUM(Q83:Q96)</f>
        <v>263295.90000000002</v>
      </c>
      <c r="R82" s="37">
        <v>245278.40000000002</v>
      </c>
      <c r="S82" s="5">
        <f t="shared" si="16"/>
        <v>0.93200000000000005</v>
      </c>
      <c r="T82" s="6">
        <f>SUM(T83:T96)</f>
        <v>-18017.5</v>
      </c>
      <c r="U82" s="37">
        <v>404399.19999999995</v>
      </c>
      <c r="V82" s="37">
        <v>408013.5</v>
      </c>
      <c r="W82" s="5">
        <f t="shared" si="17"/>
        <v>1.0089999999999999</v>
      </c>
      <c r="X82" s="6">
        <f>SUM(X83:X96)</f>
        <v>3614.3000000000493</v>
      </c>
    </row>
    <row r="83" spans="1:24" ht="15" hidden="1" customHeight="1" x14ac:dyDescent="0.25">
      <c r="A83" s="7"/>
      <c r="B83" s="7"/>
      <c r="C83" s="8" t="s">
        <v>65</v>
      </c>
      <c r="D83" s="35">
        <v>717</v>
      </c>
      <c r="E83" s="35">
        <v>710.4</v>
      </c>
      <c r="F83" s="35">
        <v>466</v>
      </c>
      <c r="G83" s="5">
        <f t="shared" si="37"/>
        <v>0.65600000000000003</v>
      </c>
      <c r="H83" s="12">
        <f t="shared" si="38"/>
        <v>-244.39999999999998</v>
      </c>
      <c r="I83" s="9">
        <v>2203.5</v>
      </c>
      <c r="J83" s="9">
        <v>2410</v>
      </c>
      <c r="K83" s="5">
        <f t="shared" si="39"/>
        <v>1.0940000000000001</v>
      </c>
      <c r="L83" s="12">
        <f t="shared" ref="L83:L96" si="41">J83-I83</f>
        <v>206.5</v>
      </c>
      <c r="M83" s="9">
        <v>8528.7100000000009</v>
      </c>
      <c r="N83" s="9">
        <v>8653.1500000000015</v>
      </c>
      <c r="O83" s="5">
        <f t="shared" ref="O83:O146" si="42">ROUND(IF(M83&gt;0,N83/M83,0),3)</f>
        <v>1.0149999999999999</v>
      </c>
      <c r="P83" s="12">
        <f t="shared" ref="P83:P96" si="43">N83-M83</f>
        <v>124.44000000000051</v>
      </c>
      <c r="Q83" s="9">
        <v>5918.1</v>
      </c>
      <c r="R83" s="9">
        <v>5796.2</v>
      </c>
      <c r="S83" s="5">
        <f t="shared" ref="S83:S146" si="44">ROUND(IF(Q83&gt;0,R83/Q83,0),3)</f>
        <v>0.97899999999999998</v>
      </c>
      <c r="T83" s="12">
        <f t="shared" ref="T83:T96" si="45">R83-Q83</f>
        <v>-121.90000000000055</v>
      </c>
      <c r="U83" s="9">
        <v>8121.6</v>
      </c>
      <c r="V83" s="9">
        <v>8206.2000000000007</v>
      </c>
      <c r="W83" s="5">
        <f t="shared" ref="W83:W146" si="46">ROUND(IF(U83&gt;0,V83/U83,0),3)</f>
        <v>1.01</v>
      </c>
      <c r="X83" s="12">
        <f t="shared" ref="X83:X96" si="47">V83-U83</f>
        <v>84.600000000000364</v>
      </c>
    </row>
    <row r="84" spans="1:24" ht="15" hidden="1" customHeight="1" x14ac:dyDescent="0.25">
      <c r="A84" s="7"/>
      <c r="B84" s="7"/>
      <c r="C84" s="8" t="s">
        <v>66</v>
      </c>
      <c r="D84" s="35">
        <v>511</v>
      </c>
      <c r="E84" s="35">
        <v>456.3</v>
      </c>
      <c r="F84" s="35">
        <v>453.8</v>
      </c>
      <c r="G84" s="5">
        <f t="shared" si="37"/>
        <v>0.995</v>
      </c>
      <c r="H84" s="12">
        <f t="shared" si="38"/>
        <v>-2.5</v>
      </c>
      <c r="I84" s="9">
        <v>1620.3</v>
      </c>
      <c r="J84" s="9">
        <v>1519.2</v>
      </c>
      <c r="K84" s="5">
        <f t="shared" si="39"/>
        <v>0.93799999999999994</v>
      </c>
      <c r="L84" s="12">
        <f t="shared" si="41"/>
        <v>-101.09999999999991</v>
      </c>
      <c r="M84" s="9">
        <v>7547.0200000000013</v>
      </c>
      <c r="N84" s="9">
        <v>7711.1533333333327</v>
      </c>
      <c r="O84" s="5">
        <f t="shared" si="42"/>
        <v>1.022</v>
      </c>
      <c r="P84" s="12">
        <f t="shared" si="43"/>
        <v>164.13333333333139</v>
      </c>
      <c r="Q84" s="9">
        <v>5741.7</v>
      </c>
      <c r="R84" s="9">
        <v>5978.7</v>
      </c>
      <c r="S84" s="5">
        <f t="shared" si="44"/>
        <v>1.0409999999999999</v>
      </c>
      <c r="T84" s="12">
        <f t="shared" si="45"/>
        <v>237</v>
      </c>
      <c r="U84" s="9">
        <v>7362</v>
      </c>
      <c r="V84" s="9">
        <v>7497.9</v>
      </c>
      <c r="W84" s="5">
        <f t="shared" si="46"/>
        <v>1.018</v>
      </c>
      <c r="X84" s="12">
        <f t="shared" si="47"/>
        <v>135.89999999999964</v>
      </c>
    </row>
    <row r="85" spans="1:24" ht="15" hidden="1" customHeight="1" x14ac:dyDescent="0.25">
      <c r="A85" s="7">
        <v>3</v>
      </c>
      <c r="B85" s="7"/>
      <c r="C85" s="8" t="s">
        <v>67</v>
      </c>
      <c r="D85" s="35">
        <v>6705</v>
      </c>
      <c r="E85" s="35">
        <v>11209.8</v>
      </c>
      <c r="F85" s="35">
        <v>11128.099999999999</v>
      </c>
      <c r="G85" s="5">
        <f t="shared" si="37"/>
        <v>0.99299999999999999</v>
      </c>
      <c r="H85" s="12">
        <f t="shared" si="38"/>
        <v>-81.700000000000728</v>
      </c>
      <c r="I85" s="9">
        <v>18289.099999999999</v>
      </c>
      <c r="J85" s="9">
        <v>16908</v>
      </c>
      <c r="K85" s="5">
        <f t="shared" si="39"/>
        <v>0.92400000000000004</v>
      </c>
      <c r="L85" s="12">
        <f t="shared" si="41"/>
        <v>-1381.0999999999985</v>
      </c>
      <c r="M85" s="9">
        <v>16258.83</v>
      </c>
      <c r="N85" s="9">
        <v>17424.996666666666</v>
      </c>
      <c r="O85" s="5">
        <f t="shared" si="42"/>
        <v>1.0720000000000001</v>
      </c>
      <c r="P85" s="12">
        <f t="shared" si="43"/>
        <v>1166.1666666666661</v>
      </c>
      <c r="Q85" s="9">
        <v>0</v>
      </c>
      <c r="R85" s="9">
        <v>0</v>
      </c>
      <c r="S85" s="5">
        <f t="shared" si="44"/>
        <v>0</v>
      </c>
      <c r="T85" s="12">
        <f t="shared" si="45"/>
        <v>0</v>
      </c>
      <c r="U85" s="9">
        <v>18289.099999999999</v>
      </c>
      <c r="V85" s="9">
        <v>16908</v>
      </c>
      <c r="W85" s="5">
        <f t="shared" si="46"/>
        <v>0.92400000000000004</v>
      </c>
      <c r="X85" s="12">
        <f t="shared" si="47"/>
        <v>-1381.0999999999985</v>
      </c>
    </row>
    <row r="86" spans="1:24" ht="15" hidden="1" customHeight="1" x14ac:dyDescent="0.25">
      <c r="A86" s="7"/>
      <c r="B86" s="7"/>
      <c r="C86" s="8" t="s">
        <v>68</v>
      </c>
      <c r="D86" s="35">
        <v>994</v>
      </c>
      <c r="E86" s="35">
        <v>1309.9000000000001</v>
      </c>
      <c r="F86" s="35">
        <v>1207.9000000000001</v>
      </c>
      <c r="G86" s="5">
        <f t="shared" si="37"/>
        <v>0.92200000000000004</v>
      </c>
      <c r="H86" s="12">
        <f t="shared" si="38"/>
        <v>-102</v>
      </c>
      <c r="I86" s="9">
        <v>2731.5</v>
      </c>
      <c r="J86" s="9">
        <v>2631.9</v>
      </c>
      <c r="K86" s="5">
        <f t="shared" si="39"/>
        <v>0.96399999999999997</v>
      </c>
      <c r="L86" s="12">
        <f t="shared" si="41"/>
        <v>-99.599999999999909</v>
      </c>
      <c r="M86" s="9">
        <v>8745.17</v>
      </c>
      <c r="N86" s="9">
        <v>8870.6966666666685</v>
      </c>
      <c r="O86" s="5">
        <f t="shared" si="42"/>
        <v>1.014</v>
      </c>
      <c r="P86" s="12">
        <f t="shared" si="43"/>
        <v>125.52666666666846</v>
      </c>
      <c r="Q86" s="9">
        <v>4522.3</v>
      </c>
      <c r="R86" s="9">
        <v>4692.3</v>
      </c>
      <c r="S86" s="5">
        <f t="shared" si="44"/>
        <v>1.038</v>
      </c>
      <c r="T86" s="12">
        <f t="shared" si="45"/>
        <v>170</v>
      </c>
      <c r="U86" s="9">
        <v>7253.8</v>
      </c>
      <c r="V86" s="9">
        <v>7324.2000000000007</v>
      </c>
      <c r="W86" s="5">
        <f t="shared" si="46"/>
        <v>1.01</v>
      </c>
      <c r="X86" s="12">
        <f t="shared" si="47"/>
        <v>70.400000000000546</v>
      </c>
    </row>
    <row r="87" spans="1:24" ht="15" hidden="1" customHeight="1" x14ac:dyDescent="0.25">
      <c r="A87" s="7"/>
      <c r="B87" s="7"/>
      <c r="C87" s="8" t="s">
        <v>69</v>
      </c>
      <c r="D87" s="35">
        <v>488</v>
      </c>
      <c r="E87" s="35">
        <v>277.5</v>
      </c>
      <c r="F87" s="35">
        <v>277.5</v>
      </c>
      <c r="G87" s="5">
        <f t="shared" si="37"/>
        <v>1</v>
      </c>
      <c r="H87" s="12">
        <f t="shared" si="38"/>
        <v>0</v>
      </c>
      <c r="I87" s="9">
        <v>1706</v>
      </c>
      <c r="J87" s="9">
        <v>1607.9</v>
      </c>
      <c r="K87" s="5">
        <f t="shared" si="39"/>
        <v>0.94199999999999995</v>
      </c>
      <c r="L87" s="12">
        <f t="shared" si="41"/>
        <v>-98.099999999999909</v>
      </c>
      <c r="M87" s="9">
        <v>6476.9100000000017</v>
      </c>
      <c r="N87" s="9">
        <v>6583.2500000000009</v>
      </c>
      <c r="O87" s="5">
        <f t="shared" si="42"/>
        <v>1.016</v>
      </c>
      <c r="P87" s="12">
        <f t="shared" si="43"/>
        <v>106.33999999999924</v>
      </c>
      <c r="Q87" s="9">
        <v>4686.7</v>
      </c>
      <c r="R87" s="9">
        <v>4863.8999999999996</v>
      </c>
      <c r="S87" s="5">
        <f t="shared" si="44"/>
        <v>1.038</v>
      </c>
      <c r="T87" s="12">
        <f t="shared" si="45"/>
        <v>177.19999999999982</v>
      </c>
      <c r="U87" s="9">
        <v>6392.7</v>
      </c>
      <c r="V87" s="9">
        <v>6471.7999999999993</v>
      </c>
      <c r="W87" s="5">
        <f t="shared" si="46"/>
        <v>1.012</v>
      </c>
      <c r="X87" s="12">
        <f t="shared" si="47"/>
        <v>79.099999999999454</v>
      </c>
    </row>
    <row r="88" spans="1:24" ht="15" hidden="1" customHeight="1" x14ac:dyDescent="0.25">
      <c r="A88" s="7"/>
      <c r="B88" s="7"/>
      <c r="C88" s="8" t="s">
        <v>70</v>
      </c>
      <c r="D88" s="35">
        <v>1005</v>
      </c>
      <c r="E88" s="35">
        <v>1805.4</v>
      </c>
      <c r="F88" s="35">
        <v>1714.5</v>
      </c>
      <c r="G88" s="5">
        <f t="shared" si="37"/>
        <v>0.95</v>
      </c>
      <c r="H88" s="12">
        <f t="shared" si="38"/>
        <v>-90.900000000000091</v>
      </c>
      <c r="I88" s="9">
        <v>3207.1</v>
      </c>
      <c r="J88" s="9">
        <v>3074.5</v>
      </c>
      <c r="K88" s="5">
        <f t="shared" si="39"/>
        <v>0.95899999999999996</v>
      </c>
      <c r="L88" s="12">
        <f t="shared" si="41"/>
        <v>-132.59999999999991</v>
      </c>
      <c r="M88" s="9">
        <v>7768.0900000000011</v>
      </c>
      <c r="N88" s="9">
        <v>8060.3766666666679</v>
      </c>
      <c r="O88" s="5">
        <f t="shared" si="42"/>
        <v>1.038</v>
      </c>
      <c r="P88" s="12">
        <f t="shared" si="43"/>
        <v>292.28666666666686</v>
      </c>
      <c r="Q88" s="9">
        <v>4031.8</v>
      </c>
      <c r="R88" s="9">
        <v>4400.8</v>
      </c>
      <c r="S88" s="5">
        <f t="shared" si="44"/>
        <v>1.0920000000000001</v>
      </c>
      <c r="T88" s="12">
        <f t="shared" si="45"/>
        <v>369</v>
      </c>
      <c r="U88" s="9">
        <v>7238.9</v>
      </c>
      <c r="V88" s="9">
        <v>7475.3</v>
      </c>
      <c r="W88" s="5">
        <f t="shared" si="46"/>
        <v>1.0329999999999999</v>
      </c>
      <c r="X88" s="12">
        <f t="shared" si="47"/>
        <v>236.40000000000055</v>
      </c>
    </row>
    <row r="89" spans="1:24" ht="15" hidden="1" customHeight="1" x14ac:dyDescent="0.25">
      <c r="A89" s="7"/>
      <c r="B89" s="7"/>
      <c r="C89" s="8" t="s">
        <v>71</v>
      </c>
      <c r="D89" s="35">
        <v>865</v>
      </c>
      <c r="E89" s="35">
        <v>985.9</v>
      </c>
      <c r="F89" s="35">
        <v>456.29999999999995</v>
      </c>
      <c r="G89" s="5">
        <f t="shared" si="37"/>
        <v>0.46300000000000002</v>
      </c>
      <c r="H89" s="12">
        <f t="shared" si="38"/>
        <v>-529.6</v>
      </c>
      <c r="I89" s="9">
        <v>2626.7</v>
      </c>
      <c r="J89" s="9">
        <v>2884.4</v>
      </c>
      <c r="K89" s="5">
        <f t="shared" si="39"/>
        <v>1.0980000000000001</v>
      </c>
      <c r="L89" s="12">
        <f t="shared" si="41"/>
        <v>257.70000000000027</v>
      </c>
      <c r="M89" s="9">
        <v>12888.319999999998</v>
      </c>
      <c r="N89" s="9">
        <v>13025.053333333331</v>
      </c>
      <c r="O89" s="5">
        <f t="shared" si="42"/>
        <v>1.0109999999999999</v>
      </c>
      <c r="P89" s="12">
        <f t="shared" si="43"/>
        <v>136.73333333333358</v>
      </c>
      <c r="Q89" s="9">
        <v>9628.1</v>
      </c>
      <c r="R89" s="9">
        <v>9459.2000000000007</v>
      </c>
      <c r="S89" s="5">
        <f t="shared" si="44"/>
        <v>0.98199999999999998</v>
      </c>
      <c r="T89" s="12">
        <f t="shared" si="45"/>
        <v>-168.89999999999964</v>
      </c>
      <c r="U89" s="9">
        <v>12254.8</v>
      </c>
      <c r="V89" s="9">
        <v>12343.6</v>
      </c>
      <c r="W89" s="5">
        <f t="shared" si="46"/>
        <v>1.0069999999999999</v>
      </c>
      <c r="X89" s="12">
        <f t="shared" si="47"/>
        <v>88.800000000001091</v>
      </c>
    </row>
    <row r="90" spans="1:24" ht="15" hidden="1" customHeight="1" x14ac:dyDescent="0.25">
      <c r="A90" s="7"/>
      <c r="B90" s="7"/>
      <c r="C90" s="8" t="s">
        <v>72</v>
      </c>
      <c r="D90" s="35">
        <v>844</v>
      </c>
      <c r="E90" s="35">
        <v>879</v>
      </c>
      <c r="F90" s="35">
        <v>758.6</v>
      </c>
      <c r="G90" s="5">
        <f t="shared" si="37"/>
        <v>0.86299999999999999</v>
      </c>
      <c r="H90" s="12">
        <f t="shared" si="38"/>
        <v>-120.39999999999998</v>
      </c>
      <c r="I90" s="9">
        <v>2552.6</v>
      </c>
      <c r="J90" s="9">
        <v>2500.8000000000002</v>
      </c>
      <c r="K90" s="5">
        <f t="shared" si="39"/>
        <v>0.98</v>
      </c>
      <c r="L90" s="12">
        <f t="shared" si="41"/>
        <v>-51.799999999999727</v>
      </c>
      <c r="M90" s="9">
        <v>7936.33</v>
      </c>
      <c r="N90" s="9">
        <v>8116.7233333333343</v>
      </c>
      <c r="O90" s="5">
        <f t="shared" si="42"/>
        <v>1.0229999999999999</v>
      </c>
      <c r="P90" s="12">
        <f t="shared" si="43"/>
        <v>180.39333333333434</v>
      </c>
      <c r="Q90" s="9">
        <v>4892.3999999999996</v>
      </c>
      <c r="R90" s="9">
        <v>5077.7</v>
      </c>
      <c r="S90" s="5">
        <f t="shared" si="44"/>
        <v>1.038</v>
      </c>
      <c r="T90" s="12">
        <f t="shared" si="45"/>
        <v>185.30000000000018</v>
      </c>
      <c r="U90" s="9">
        <v>7445</v>
      </c>
      <c r="V90" s="9">
        <v>7578.5</v>
      </c>
      <c r="W90" s="5">
        <f t="shared" si="46"/>
        <v>1.018</v>
      </c>
      <c r="X90" s="12">
        <f t="shared" si="47"/>
        <v>133.5</v>
      </c>
    </row>
    <row r="91" spans="1:24" ht="15" hidden="1" customHeight="1" x14ac:dyDescent="0.25">
      <c r="A91" s="7"/>
      <c r="B91" s="7"/>
      <c r="C91" s="8" t="s">
        <v>73</v>
      </c>
      <c r="D91" s="35">
        <v>1031</v>
      </c>
      <c r="E91" s="35">
        <v>493.2</v>
      </c>
      <c r="F91" s="35">
        <v>493.2</v>
      </c>
      <c r="G91" s="5">
        <f t="shared" si="37"/>
        <v>1</v>
      </c>
      <c r="H91" s="12">
        <f t="shared" si="38"/>
        <v>0</v>
      </c>
      <c r="I91" s="9">
        <v>3797.1</v>
      </c>
      <c r="J91" s="9">
        <v>3581.7</v>
      </c>
      <c r="K91" s="5">
        <f t="shared" si="39"/>
        <v>0.94299999999999995</v>
      </c>
      <c r="L91" s="12">
        <f t="shared" si="41"/>
        <v>-215.40000000000009</v>
      </c>
      <c r="M91" s="9">
        <v>7740.0499999999993</v>
      </c>
      <c r="N91" s="9">
        <v>7896.3833333333323</v>
      </c>
      <c r="O91" s="5">
        <f t="shared" si="42"/>
        <v>1.02</v>
      </c>
      <c r="P91" s="12">
        <f t="shared" si="43"/>
        <v>156.33333333333303</v>
      </c>
      <c r="Q91" s="9">
        <v>3939.9</v>
      </c>
      <c r="R91" s="9">
        <v>4254.3999999999996</v>
      </c>
      <c r="S91" s="5">
        <f t="shared" si="44"/>
        <v>1.08</v>
      </c>
      <c r="T91" s="12">
        <f t="shared" si="45"/>
        <v>314.49999999999955</v>
      </c>
      <c r="U91" s="9">
        <v>7737</v>
      </c>
      <c r="V91" s="9">
        <v>7836.0999999999995</v>
      </c>
      <c r="W91" s="5">
        <f t="shared" si="46"/>
        <v>1.0129999999999999</v>
      </c>
      <c r="X91" s="12">
        <f t="shared" si="47"/>
        <v>99.099999999999454</v>
      </c>
    </row>
    <row r="92" spans="1:24" ht="15" hidden="1" customHeight="1" x14ac:dyDescent="0.25">
      <c r="A92" s="7"/>
      <c r="B92" s="7"/>
      <c r="C92" s="8" t="s">
        <v>74</v>
      </c>
      <c r="D92" s="35">
        <v>680</v>
      </c>
      <c r="E92" s="35">
        <v>719.6</v>
      </c>
      <c r="F92" s="35">
        <v>486.5</v>
      </c>
      <c r="G92" s="5">
        <f t="shared" si="37"/>
        <v>0.67600000000000005</v>
      </c>
      <c r="H92" s="12">
        <f t="shared" si="38"/>
        <v>-233.10000000000002</v>
      </c>
      <c r="I92" s="9">
        <v>2081.5</v>
      </c>
      <c r="J92" s="9">
        <v>2141.1999999999998</v>
      </c>
      <c r="K92" s="5">
        <f t="shared" si="39"/>
        <v>1.0289999999999999</v>
      </c>
      <c r="L92" s="12">
        <f t="shared" si="41"/>
        <v>59.699999999999818</v>
      </c>
      <c r="M92" s="9">
        <v>7249.619999999999</v>
      </c>
      <c r="N92" s="9">
        <v>7440.1866666666656</v>
      </c>
      <c r="O92" s="5">
        <f t="shared" si="42"/>
        <v>1.026</v>
      </c>
      <c r="P92" s="12">
        <f t="shared" si="43"/>
        <v>190.56666666666661</v>
      </c>
      <c r="Q92" s="9">
        <v>4830.8</v>
      </c>
      <c r="R92" s="9">
        <v>4924</v>
      </c>
      <c r="S92" s="5">
        <f t="shared" si="44"/>
        <v>1.0189999999999999</v>
      </c>
      <c r="T92" s="12">
        <f t="shared" si="45"/>
        <v>93.199999999999818</v>
      </c>
      <c r="U92" s="9">
        <v>6912.3</v>
      </c>
      <c r="V92" s="9">
        <v>7065.2</v>
      </c>
      <c r="W92" s="5">
        <f t="shared" si="46"/>
        <v>1.022</v>
      </c>
      <c r="X92" s="12">
        <f t="shared" si="47"/>
        <v>152.89999999999964</v>
      </c>
    </row>
    <row r="93" spans="1:24" ht="15" hidden="1" customHeight="1" x14ac:dyDescent="0.25">
      <c r="A93" s="7"/>
      <c r="B93" s="7"/>
      <c r="C93" s="8" t="s">
        <v>75</v>
      </c>
      <c r="D93" s="35">
        <v>1022</v>
      </c>
      <c r="E93" s="35">
        <v>915.5</v>
      </c>
      <c r="F93" s="35">
        <v>870.6</v>
      </c>
      <c r="G93" s="5">
        <f t="shared" si="37"/>
        <v>0.95099999999999996</v>
      </c>
      <c r="H93" s="12">
        <f t="shared" si="38"/>
        <v>-44.899999999999977</v>
      </c>
      <c r="I93" s="9">
        <v>3286.2</v>
      </c>
      <c r="J93" s="9">
        <v>3109.6</v>
      </c>
      <c r="K93" s="5">
        <f t="shared" si="39"/>
        <v>0.94599999999999995</v>
      </c>
      <c r="L93" s="12">
        <f t="shared" si="41"/>
        <v>-176.59999999999991</v>
      </c>
      <c r="M93" s="9">
        <v>7085.53</v>
      </c>
      <c r="N93" s="9">
        <v>7350.7566666666671</v>
      </c>
      <c r="O93" s="5">
        <f t="shared" si="42"/>
        <v>1.0369999999999999</v>
      </c>
      <c r="P93" s="12">
        <f t="shared" si="43"/>
        <v>265.22666666666737</v>
      </c>
      <c r="Q93" s="9">
        <v>3606.2</v>
      </c>
      <c r="R93" s="9">
        <v>3991.3</v>
      </c>
      <c r="S93" s="5">
        <f t="shared" si="44"/>
        <v>1.107</v>
      </c>
      <c r="T93" s="12">
        <f t="shared" si="45"/>
        <v>385.10000000000036</v>
      </c>
      <c r="U93" s="9">
        <v>6892.4</v>
      </c>
      <c r="V93" s="9">
        <v>7100.9</v>
      </c>
      <c r="W93" s="5">
        <f t="shared" si="46"/>
        <v>1.03</v>
      </c>
      <c r="X93" s="12">
        <f t="shared" si="47"/>
        <v>208.5</v>
      </c>
    </row>
    <row r="94" spans="1:24" ht="15" hidden="1" customHeight="1" x14ac:dyDescent="0.25">
      <c r="A94" s="7"/>
      <c r="B94" s="7"/>
      <c r="C94" s="8" t="s">
        <v>76</v>
      </c>
      <c r="D94" s="35">
        <v>177</v>
      </c>
      <c r="E94" s="35">
        <v>217.8</v>
      </c>
      <c r="F94" s="35">
        <v>152.4</v>
      </c>
      <c r="G94" s="5">
        <f t="shared" si="37"/>
        <v>0.7</v>
      </c>
      <c r="H94" s="12">
        <f t="shared" si="38"/>
        <v>-65.400000000000006</v>
      </c>
      <c r="I94" s="9">
        <v>501.5</v>
      </c>
      <c r="J94" s="9">
        <v>531.5</v>
      </c>
      <c r="K94" s="5">
        <f t="shared" si="39"/>
        <v>1.06</v>
      </c>
      <c r="L94" s="12">
        <f t="shared" si="41"/>
        <v>30</v>
      </c>
      <c r="M94" s="9">
        <v>5330.5</v>
      </c>
      <c r="N94" s="9">
        <v>5425.4733333333343</v>
      </c>
      <c r="O94" s="5">
        <f t="shared" si="42"/>
        <v>1.018</v>
      </c>
      <c r="P94" s="12">
        <f t="shared" si="43"/>
        <v>94.973333333334267</v>
      </c>
      <c r="Q94" s="9">
        <v>4695.8999999999996</v>
      </c>
      <c r="R94" s="9">
        <v>4751</v>
      </c>
      <c r="S94" s="5">
        <f t="shared" si="44"/>
        <v>1.012</v>
      </c>
      <c r="T94" s="12">
        <f t="shared" si="45"/>
        <v>55.100000000000364</v>
      </c>
      <c r="U94" s="9">
        <v>5197.3999999999996</v>
      </c>
      <c r="V94" s="9">
        <v>5282.5</v>
      </c>
      <c r="W94" s="5">
        <f t="shared" si="46"/>
        <v>1.016</v>
      </c>
      <c r="X94" s="12">
        <f t="shared" si="47"/>
        <v>85.100000000000364</v>
      </c>
    </row>
    <row r="95" spans="1:24" ht="15" hidden="1" customHeight="1" x14ac:dyDescent="0.25">
      <c r="A95" s="7"/>
      <c r="B95" s="7"/>
      <c r="C95" s="8" t="s">
        <v>77</v>
      </c>
      <c r="D95" s="35">
        <v>693</v>
      </c>
      <c r="E95" s="35">
        <v>1722.1</v>
      </c>
      <c r="F95" s="35">
        <v>1652.8</v>
      </c>
      <c r="G95" s="5">
        <f t="shared" si="37"/>
        <v>0.96</v>
      </c>
      <c r="H95" s="12">
        <f t="shared" si="38"/>
        <v>-69.299999999999955</v>
      </c>
      <c r="I95" s="9">
        <v>2022.7</v>
      </c>
      <c r="J95" s="9">
        <v>1936.1</v>
      </c>
      <c r="K95" s="5">
        <f t="shared" si="39"/>
        <v>0.95699999999999996</v>
      </c>
      <c r="L95" s="12">
        <f t="shared" si="41"/>
        <v>-86.600000000000136</v>
      </c>
      <c r="M95" s="9">
        <v>8729.6500000000015</v>
      </c>
      <c r="N95" s="9">
        <v>8855.8433333333342</v>
      </c>
      <c r="O95" s="5">
        <f t="shared" si="42"/>
        <v>1.014</v>
      </c>
      <c r="P95" s="12">
        <f t="shared" si="43"/>
        <v>126.1933333333327</v>
      </c>
      <c r="Q95" s="9">
        <v>5914.4</v>
      </c>
      <c r="R95" s="9">
        <v>6088.8</v>
      </c>
      <c r="S95" s="5">
        <f t="shared" si="44"/>
        <v>1.0289999999999999</v>
      </c>
      <c r="T95" s="12">
        <f t="shared" si="45"/>
        <v>174.40000000000055</v>
      </c>
      <c r="U95" s="9">
        <v>7937.0999999999995</v>
      </c>
      <c r="V95" s="9">
        <v>8024.9</v>
      </c>
      <c r="W95" s="5">
        <f t="shared" si="46"/>
        <v>1.0109999999999999</v>
      </c>
      <c r="X95" s="12">
        <f t="shared" si="47"/>
        <v>87.800000000000182</v>
      </c>
    </row>
    <row r="96" spans="1:24" ht="15" hidden="1" customHeight="1" x14ac:dyDescent="0.25">
      <c r="A96" s="7">
        <v>2</v>
      </c>
      <c r="B96" s="7">
        <v>2</v>
      </c>
      <c r="C96" s="8" t="s">
        <v>13</v>
      </c>
      <c r="D96" s="35">
        <v>15732</v>
      </c>
      <c r="E96" s="35">
        <v>61179.4</v>
      </c>
      <c r="F96" s="35">
        <v>39596.800000000003</v>
      </c>
      <c r="G96" s="5">
        <f t="shared" si="37"/>
        <v>0.64700000000000002</v>
      </c>
      <c r="H96" s="12">
        <f t="shared" si="38"/>
        <v>-21582.6</v>
      </c>
      <c r="I96" s="9">
        <v>94477.5</v>
      </c>
      <c r="J96" s="9">
        <v>117898.3</v>
      </c>
      <c r="K96" s="5">
        <f t="shared" si="39"/>
        <v>1.248</v>
      </c>
      <c r="L96" s="12">
        <f t="shared" si="41"/>
        <v>23420.800000000003</v>
      </c>
      <c r="M96" s="9">
        <v>340934.99999999994</v>
      </c>
      <c r="N96" s="9">
        <v>345869.46666666656</v>
      </c>
      <c r="O96" s="5">
        <f t="shared" si="42"/>
        <v>1.014</v>
      </c>
      <c r="P96" s="12">
        <f t="shared" si="43"/>
        <v>4934.4666666666162</v>
      </c>
      <c r="Q96" s="9">
        <v>200887.6</v>
      </c>
      <c r="R96" s="9">
        <v>181000.1</v>
      </c>
      <c r="S96" s="5">
        <f t="shared" si="44"/>
        <v>0.90100000000000002</v>
      </c>
      <c r="T96" s="12">
        <f t="shared" si="45"/>
        <v>-19887.5</v>
      </c>
      <c r="U96" s="9">
        <v>295365.09999999998</v>
      </c>
      <c r="V96" s="9">
        <v>298898.40000000002</v>
      </c>
      <c r="W96" s="5">
        <f t="shared" si="46"/>
        <v>1.012</v>
      </c>
      <c r="X96" s="12">
        <f t="shared" si="47"/>
        <v>3533.3000000000466</v>
      </c>
    </row>
    <row r="97" spans="1:24" x14ac:dyDescent="0.25">
      <c r="A97" s="4">
        <v>1</v>
      </c>
      <c r="B97" s="4">
        <v>1</v>
      </c>
      <c r="C97" s="40" t="s">
        <v>78</v>
      </c>
      <c r="D97" s="34">
        <v>13808</v>
      </c>
      <c r="E97" s="34">
        <v>69232.400000000009</v>
      </c>
      <c r="F97" s="34">
        <v>55466.900000000009</v>
      </c>
      <c r="G97" s="5">
        <f t="shared" si="37"/>
        <v>0.80100000000000005</v>
      </c>
      <c r="H97" s="6">
        <f t="shared" si="38"/>
        <v>-13765.5</v>
      </c>
      <c r="I97" s="37">
        <v>142202</v>
      </c>
      <c r="J97" s="37">
        <v>152229.5</v>
      </c>
      <c r="K97" s="5">
        <f t="shared" si="39"/>
        <v>1.071</v>
      </c>
      <c r="L97" s="6">
        <f>SUM(L98:L112)</f>
        <v>10027.500000000005</v>
      </c>
      <c r="M97" s="37">
        <v>392903.66000000003</v>
      </c>
      <c r="N97" s="37">
        <v>400917.96666666667</v>
      </c>
      <c r="O97" s="5">
        <f t="shared" si="42"/>
        <v>1.02</v>
      </c>
      <c r="P97" s="6">
        <f>SUM(P98:P112)</f>
        <v>8014.3066666666609</v>
      </c>
      <c r="Q97" s="37">
        <f t="shared" ref="Q97" si="48">SUM(Q98:Q112)</f>
        <v>199592.2</v>
      </c>
      <c r="R97" s="37">
        <v>195477.5</v>
      </c>
      <c r="S97" s="5">
        <f t="shared" si="44"/>
        <v>0.97899999999999998</v>
      </c>
      <c r="T97" s="6">
        <f>SUM(T98:T112)</f>
        <v>-4114.6999999999944</v>
      </c>
      <c r="U97" s="37">
        <v>342327.2</v>
      </c>
      <c r="V97" s="37">
        <v>348240</v>
      </c>
      <c r="W97" s="5">
        <f t="shared" si="46"/>
        <v>1.0169999999999999</v>
      </c>
      <c r="X97" s="6">
        <f>SUM(X98:X112)</f>
        <v>5912.8000000000138</v>
      </c>
    </row>
    <row r="98" spans="1:24" ht="15" hidden="1" customHeight="1" x14ac:dyDescent="0.25">
      <c r="A98" s="7"/>
      <c r="B98" s="7"/>
      <c r="C98" s="13" t="s">
        <v>79</v>
      </c>
      <c r="D98" s="35">
        <v>528</v>
      </c>
      <c r="E98" s="35">
        <v>420.8</v>
      </c>
      <c r="F98" s="35">
        <v>340.8</v>
      </c>
      <c r="G98" s="5">
        <f t="shared" si="37"/>
        <v>0.81</v>
      </c>
      <c r="H98" s="12">
        <f t="shared" si="38"/>
        <v>-80</v>
      </c>
      <c r="I98" s="9">
        <v>1768.6</v>
      </c>
      <c r="J98" s="9">
        <v>1746.7</v>
      </c>
      <c r="K98" s="5">
        <f t="shared" si="39"/>
        <v>0.98799999999999999</v>
      </c>
      <c r="L98" s="12">
        <f t="shared" ref="L98:L112" si="49">J98-I98</f>
        <v>-21.899999999999864</v>
      </c>
      <c r="M98" s="9">
        <v>9610.9</v>
      </c>
      <c r="N98" s="9">
        <v>9730.1999999999989</v>
      </c>
      <c r="O98" s="5">
        <f t="shared" si="42"/>
        <v>1.012</v>
      </c>
      <c r="P98" s="12">
        <f t="shared" ref="P98:P112" si="50">N98-M98</f>
        <v>119.29999999999927</v>
      </c>
      <c r="Q98" s="9">
        <v>7617.6</v>
      </c>
      <c r="R98" s="9">
        <v>7729.5</v>
      </c>
      <c r="S98" s="5">
        <f t="shared" si="44"/>
        <v>1.0149999999999999</v>
      </c>
      <c r="T98" s="12">
        <f t="shared" ref="T98:T112" si="51">R98-Q98</f>
        <v>111.89999999999964</v>
      </c>
      <c r="U98" s="9">
        <v>9386.2000000000007</v>
      </c>
      <c r="V98" s="9">
        <v>9476.2000000000007</v>
      </c>
      <c r="W98" s="5">
        <f t="shared" si="46"/>
        <v>1.01</v>
      </c>
      <c r="X98" s="12">
        <f t="shared" ref="X98:X112" si="52">V98-U98</f>
        <v>90</v>
      </c>
    </row>
    <row r="99" spans="1:24" ht="15" hidden="1" customHeight="1" x14ac:dyDescent="0.25">
      <c r="A99" s="7"/>
      <c r="B99" s="7"/>
      <c r="C99" s="13" t="s">
        <v>80</v>
      </c>
      <c r="D99" s="35">
        <v>758</v>
      </c>
      <c r="E99" s="35">
        <v>1973.7</v>
      </c>
      <c r="F99" s="35">
        <v>1958.7</v>
      </c>
      <c r="G99" s="5">
        <f t="shared" si="37"/>
        <v>0.99199999999999999</v>
      </c>
      <c r="H99" s="12">
        <f t="shared" si="38"/>
        <v>-15</v>
      </c>
      <c r="I99" s="9">
        <v>2566.8000000000002</v>
      </c>
      <c r="J99" s="9">
        <v>2432.1</v>
      </c>
      <c r="K99" s="5">
        <f t="shared" si="39"/>
        <v>0.94799999999999995</v>
      </c>
      <c r="L99" s="12">
        <f t="shared" si="49"/>
        <v>-134.70000000000027</v>
      </c>
      <c r="M99" s="9">
        <v>8209.4</v>
      </c>
      <c r="N99" s="9">
        <v>8390.26</v>
      </c>
      <c r="O99" s="5">
        <f t="shared" si="42"/>
        <v>1.022</v>
      </c>
      <c r="P99" s="12">
        <f t="shared" si="50"/>
        <v>180.86000000000058</v>
      </c>
      <c r="Q99" s="9">
        <v>5181.8</v>
      </c>
      <c r="R99" s="9">
        <v>5455.2</v>
      </c>
      <c r="S99" s="5">
        <f t="shared" si="44"/>
        <v>1.0529999999999999</v>
      </c>
      <c r="T99" s="12">
        <f t="shared" si="51"/>
        <v>273.39999999999964</v>
      </c>
      <c r="U99" s="9">
        <v>7748.6</v>
      </c>
      <c r="V99" s="9">
        <v>7887.2999999999993</v>
      </c>
      <c r="W99" s="5">
        <f t="shared" si="46"/>
        <v>1.018</v>
      </c>
      <c r="X99" s="12">
        <f t="shared" si="52"/>
        <v>138.69999999999891</v>
      </c>
    </row>
    <row r="100" spans="1:24" ht="15" hidden="1" customHeight="1" x14ac:dyDescent="0.25">
      <c r="A100" s="7"/>
      <c r="B100" s="7"/>
      <c r="C100" s="13" t="s">
        <v>81</v>
      </c>
      <c r="D100" s="35">
        <v>742</v>
      </c>
      <c r="E100" s="35">
        <v>838.3</v>
      </c>
      <c r="F100" s="35">
        <v>768.8</v>
      </c>
      <c r="G100" s="5">
        <f t="shared" si="37"/>
        <v>0.91700000000000004</v>
      </c>
      <c r="H100" s="12">
        <f t="shared" si="38"/>
        <v>-69.5</v>
      </c>
      <c r="I100" s="9">
        <v>2256.1999999999998</v>
      </c>
      <c r="J100" s="9">
        <v>2173.9</v>
      </c>
      <c r="K100" s="5">
        <f t="shared" si="39"/>
        <v>0.96399999999999997</v>
      </c>
      <c r="L100" s="12">
        <f t="shared" si="49"/>
        <v>-82.299999999999727</v>
      </c>
      <c r="M100" s="9">
        <v>7347.55</v>
      </c>
      <c r="N100" s="9">
        <v>7497.8166666666657</v>
      </c>
      <c r="O100" s="5">
        <f t="shared" si="42"/>
        <v>1.02</v>
      </c>
      <c r="P100" s="12">
        <f t="shared" si="50"/>
        <v>150.26666666666551</v>
      </c>
      <c r="Q100" s="9">
        <v>4507</v>
      </c>
      <c r="R100" s="9">
        <v>4698.3999999999996</v>
      </c>
      <c r="S100" s="5">
        <f t="shared" si="44"/>
        <v>1.042</v>
      </c>
      <c r="T100" s="12">
        <f t="shared" si="51"/>
        <v>191.39999999999964</v>
      </c>
      <c r="U100" s="9">
        <v>6763.2</v>
      </c>
      <c r="V100" s="9">
        <v>6872.2999999999993</v>
      </c>
      <c r="W100" s="5">
        <f t="shared" si="46"/>
        <v>1.016</v>
      </c>
      <c r="X100" s="12">
        <f t="shared" si="52"/>
        <v>109.09999999999945</v>
      </c>
    </row>
    <row r="101" spans="1:24" ht="15" hidden="1" customHeight="1" x14ac:dyDescent="0.25">
      <c r="A101" s="7"/>
      <c r="B101" s="7"/>
      <c r="C101" s="13" t="s">
        <v>82</v>
      </c>
      <c r="D101" s="35">
        <v>605</v>
      </c>
      <c r="E101" s="35">
        <v>530.29999999999995</v>
      </c>
      <c r="F101" s="35">
        <v>507.29999999999995</v>
      </c>
      <c r="G101" s="5">
        <f t="shared" si="37"/>
        <v>0.95699999999999996</v>
      </c>
      <c r="H101" s="12">
        <f t="shared" si="38"/>
        <v>-23</v>
      </c>
      <c r="I101" s="9">
        <v>1972.4</v>
      </c>
      <c r="J101" s="9">
        <v>1852.8</v>
      </c>
      <c r="K101" s="5">
        <f t="shared" si="39"/>
        <v>0.93899999999999995</v>
      </c>
      <c r="L101" s="12">
        <f t="shared" si="49"/>
        <v>-119.60000000000014</v>
      </c>
      <c r="M101" s="9">
        <v>7479.3000000000011</v>
      </c>
      <c r="N101" s="9">
        <v>7570.966666666669</v>
      </c>
      <c r="O101" s="5">
        <f t="shared" si="42"/>
        <v>1.012</v>
      </c>
      <c r="P101" s="12">
        <f t="shared" si="50"/>
        <v>91.666666666667879</v>
      </c>
      <c r="Q101" s="9">
        <v>5183.2</v>
      </c>
      <c r="R101" s="9">
        <v>5361</v>
      </c>
      <c r="S101" s="5">
        <f t="shared" si="44"/>
        <v>1.034</v>
      </c>
      <c r="T101" s="12">
        <f t="shared" si="51"/>
        <v>177.80000000000018</v>
      </c>
      <c r="U101" s="9">
        <v>7155.6</v>
      </c>
      <c r="V101" s="9">
        <v>7213.8</v>
      </c>
      <c r="W101" s="5">
        <f t="shared" si="46"/>
        <v>1.008</v>
      </c>
      <c r="X101" s="12">
        <f t="shared" si="52"/>
        <v>58.199999999999818</v>
      </c>
    </row>
    <row r="102" spans="1:24" ht="15" hidden="1" customHeight="1" x14ac:dyDescent="0.25">
      <c r="A102" s="7">
        <v>3</v>
      </c>
      <c r="B102" s="7"/>
      <c r="C102" s="13" t="s">
        <v>83</v>
      </c>
      <c r="D102" s="35">
        <v>4768</v>
      </c>
      <c r="E102" s="35">
        <v>10509.4</v>
      </c>
      <c r="F102" s="35">
        <v>9585</v>
      </c>
      <c r="G102" s="5">
        <f t="shared" si="37"/>
        <v>0.91200000000000003</v>
      </c>
      <c r="H102" s="12">
        <f t="shared" si="38"/>
        <v>-924.39999999999964</v>
      </c>
      <c r="I102" s="9">
        <v>10447.1</v>
      </c>
      <c r="J102" s="9">
        <v>10220</v>
      </c>
      <c r="K102" s="5">
        <f t="shared" si="39"/>
        <v>0.97799999999999998</v>
      </c>
      <c r="L102" s="12">
        <f t="shared" si="49"/>
        <v>-227.10000000000036</v>
      </c>
      <c r="M102" s="9">
        <v>25393.900000000005</v>
      </c>
      <c r="N102" s="9">
        <v>26208.673333333336</v>
      </c>
      <c r="O102" s="5">
        <f t="shared" si="42"/>
        <v>1.032</v>
      </c>
      <c r="P102" s="12">
        <f t="shared" si="50"/>
        <v>814.77333333333081</v>
      </c>
      <c r="Q102" s="9">
        <v>6995.9</v>
      </c>
      <c r="R102" s="9">
        <v>7667.7</v>
      </c>
      <c r="S102" s="5">
        <f t="shared" si="44"/>
        <v>1.0960000000000001</v>
      </c>
      <c r="T102" s="12">
        <f t="shared" si="51"/>
        <v>671.80000000000018</v>
      </c>
      <c r="U102" s="9">
        <v>17443</v>
      </c>
      <c r="V102" s="9">
        <v>17887.7</v>
      </c>
      <c r="W102" s="5">
        <f t="shared" si="46"/>
        <v>1.0249999999999999</v>
      </c>
      <c r="X102" s="12">
        <f t="shared" si="52"/>
        <v>444.70000000000073</v>
      </c>
    </row>
    <row r="103" spans="1:24" ht="15" hidden="1" customHeight="1" x14ac:dyDescent="0.25">
      <c r="A103" s="7"/>
      <c r="B103" s="7"/>
      <c r="C103" s="13" t="s">
        <v>84</v>
      </c>
      <c r="D103" s="35">
        <v>766</v>
      </c>
      <c r="E103" s="35">
        <v>737.4</v>
      </c>
      <c r="F103" s="35">
        <v>737.4</v>
      </c>
      <c r="G103" s="5">
        <f t="shared" si="37"/>
        <v>1</v>
      </c>
      <c r="H103" s="12">
        <f t="shared" si="38"/>
        <v>0</v>
      </c>
      <c r="I103" s="9">
        <v>2469.3000000000002</v>
      </c>
      <c r="J103" s="9">
        <v>2305.1999999999998</v>
      </c>
      <c r="K103" s="5">
        <f t="shared" si="39"/>
        <v>0.93400000000000005</v>
      </c>
      <c r="L103" s="12">
        <f t="shared" si="49"/>
        <v>-164.10000000000036</v>
      </c>
      <c r="M103" s="9">
        <v>8056.1000000000013</v>
      </c>
      <c r="N103" s="9">
        <v>8200.2866666666669</v>
      </c>
      <c r="O103" s="5">
        <f t="shared" si="42"/>
        <v>1.018</v>
      </c>
      <c r="P103" s="12">
        <f t="shared" si="50"/>
        <v>144.18666666666559</v>
      </c>
      <c r="Q103" s="9">
        <v>5160.7</v>
      </c>
      <c r="R103" s="9">
        <v>5426.6</v>
      </c>
      <c r="S103" s="5">
        <f t="shared" si="44"/>
        <v>1.052</v>
      </c>
      <c r="T103" s="12">
        <f t="shared" si="51"/>
        <v>265.90000000000055</v>
      </c>
      <c r="U103" s="9">
        <v>7630</v>
      </c>
      <c r="V103" s="9">
        <v>7731.8</v>
      </c>
      <c r="W103" s="5">
        <f t="shared" si="46"/>
        <v>1.0129999999999999</v>
      </c>
      <c r="X103" s="12">
        <f t="shared" si="52"/>
        <v>101.80000000000018</v>
      </c>
    </row>
    <row r="104" spans="1:24" ht="15" hidden="1" customHeight="1" x14ac:dyDescent="0.25">
      <c r="A104" s="7"/>
      <c r="B104" s="7"/>
      <c r="C104" s="13" t="s">
        <v>85</v>
      </c>
      <c r="D104" s="35">
        <v>421</v>
      </c>
      <c r="E104" s="35">
        <v>424.7</v>
      </c>
      <c r="F104" s="35">
        <v>416.7</v>
      </c>
      <c r="G104" s="5">
        <f t="shared" si="37"/>
        <v>0.98099999999999998</v>
      </c>
      <c r="H104" s="12">
        <f t="shared" si="38"/>
        <v>-8</v>
      </c>
      <c r="I104" s="9">
        <v>1454.7</v>
      </c>
      <c r="J104" s="9">
        <v>1375.9</v>
      </c>
      <c r="K104" s="5">
        <f t="shared" si="39"/>
        <v>0.94599999999999995</v>
      </c>
      <c r="L104" s="12">
        <f t="shared" si="49"/>
        <v>-78.799999999999955</v>
      </c>
      <c r="M104" s="9">
        <v>6127</v>
      </c>
      <c r="N104" s="9">
        <v>6294.6066666666666</v>
      </c>
      <c r="O104" s="5">
        <f t="shared" si="42"/>
        <v>1.0269999999999999</v>
      </c>
      <c r="P104" s="12">
        <f t="shared" si="50"/>
        <v>167.60666666666657</v>
      </c>
      <c r="Q104" s="9">
        <v>4556.8999999999996</v>
      </c>
      <c r="R104" s="9">
        <v>4779.8999999999996</v>
      </c>
      <c r="S104" s="5">
        <f t="shared" si="44"/>
        <v>1.0489999999999999</v>
      </c>
      <c r="T104" s="12">
        <f t="shared" si="51"/>
        <v>223</v>
      </c>
      <c r="U104" s="9">
        <v>6011.5999999999995</v>
      </c>
      <c r="V104" s="9">
        <v>6155.7999999999993</v>
      </c>
      <c r="W104" s="5">
        <f t="shared" si="46"/>
        <v>1.024</v>
      </c>
      <c r="X104" s="12">
        <f t="shared" si="52"/>
        <v>144.19999999999982</v>
      </c>
    </row>
    <row r="105" spans="1:24" ht="15" hidden="1" customHeight="1" x14ac:dyDescent="0.25">
      <c r="A105" s="7"/>
      <c r="B105" s="7"/>
      <c r="C105" s="13" t="s">
        <v>86</v>
      </c>
      <c r="D105" s="35">
        <v>966</v>
      </c>
      <c r="E105" s="35">
        <v>1196.8</v>
      </c>
      <c r="F105" s="35">
        <v>1176.8</v>
      </c>
      <c r="G105" s="5">
        <f t="shared" si="37"/>
        <v>0.98299999999999998</v>
      </c>
      <c r="H105" s="12">
        <f t="shared" si="38"/>
        <v>-20</v>
      </c>
      <c r="I105" s="9">
        <v>2898</v>
      </c>
      <c r="J105" s="9">
        <v>2821.6</v>
      </c>
      <c r="K105" s="5">
        <f t="shared" si="39"/>
        <v>0.97399999999999998</v>
      </c>
      <c r="L105" s="12">
        <f t="shared" si="49"/>
        <v>-76.400000000000091</v>
      </c>
      <c r="M105" s="9">
        <v>8985.2000000000025</v>
      </c>
      <c r="N105" s="9">
        <v>9154.7533333333358</v>
      </c>
      <c r="O105" s="5">
        <f t="shared" si="42"/>
        <v>1.0189999999999999</v>
      </c>
      <c r="P105" s="12">
        <f t="shared" si="50"/>
        <v>169.55333333333328</v>
      </c>
      <c r="Q105" s="9">
        <v>5272.1</v>
      </c>
      <c r="R105" s="9">
        <v>5464.4</v>
      </c>
      <c r="S105" s="5">
        <f t="shared" si="44"/>
        <v>1.036</v>
      </c>
      <c r="T105" s="12">
        <f t="shared" si="51"/>
        <v>192.29999999999927</v>
      </c>
      <c r="U105" s="9">
        <v>8170.1</v>
      </c>
      <c r="V105" s="9">
        <v>8286</v>
      </c>
      <c r="W105" s="5">
        <f t="shared" si="46"/>
        <v>1.014</v>
      </c>
      <c r="X105" s="12">
        <f t="shared" si="52"/>
        <v>115.89999999999964</v>
      </c>
    </row>
    <row r="106" spans="1:24" ht="15" hidden="1" customHeight="1" x14ac:dyDescent="0.25">
      <c r="A106" s="7"/>
      <c r="B106" s="7"/>
      <c r="C106" s="13" t="s">
        <v>87</v>
      </c>
      <c r="D106" s="35">
        <v>508</v>
      </c>
      <c r="E106" s="35">
        <v>485.4</v>
      </c>
      <c r="F106" s="35">
        <v>485.4</v>
      </c>
      <c r="G106" s="5">
        <f t="shared" si="37"/>
        <v>1</v>
      </c>
      <c r="H106" s="12">
        <f t="shared" si="38"/>
        <v>0</v>
      </c>
      <c r="I106" s="9">
        <v>1621.1</v>
      </c>
      <c r="J106" s="9">
        <v>1511.9</v>
      </c>
      <c r="K106" s="5">
        <f t="shared" si="39"/>
        <v>0.93300000000000005</v>
      </c>
      <c r="L106" s="12">
        <f t="shared" si="49"/>
        <v>-109.19999999999982</v>
      </c>
      <c r="M106" s="9">
        <v>7454.5</v>
      </c>
      <c r="N106" s="9">
        <v>7600.6466666666656</v>
      </c>
      <c r="O106" s="5">
        <f t="shared" si="42"/>
        <v>1.02</v>
      </c>
      <c r="P106" s="12">
        <f t="shared" si="50"/>
        <v>146.14666666666562</v>
      </c>
      <c r="Q106" s="9">
        <v>5492.3</v>
      </c>
      <c r="R106" s="9">
        <v>5719.4</v>
      </c>
      <c r="S106" s="5">
        <f t="shared" si="44"/>
        <v>1.0409999999999999</v>
      </c>
      <c r="T106" s="12">
        <f t="shared" si="51"/>
        <v>227.09999999999945</v>
      </c>
      <c r="U106" s="9">
        <v>7113.4</v>
      </c>
      <c r="V106" s="9">
        <v>7231.2999999999993</v>
      </c>
      <c r="W106" s="5">
        <f t="shared" si="46"/>
        <v>1.0169999999999999</v>
      </c>
      <c r="X106" s="12">
        <f t="shared" si="52"/>
        <v>117.89999999999964</v>
      </c>
    </row>
    <row r="107" spans="1:24" ht="15" hidden="1" customHeight="1" x14ac:dyDescent="0.25">
      <c r="A107" s="7"/>
      <c r="B107" s="7"/>
      <c r="C107" s="13" t="s">
        <v>88</v>
      </c>
      <c r="D107" s="35">
        <v>891</v>
      </c>
      <c r="E107" s="35">
        <v>986.2</v>
      </c>
      <c r="F107" s="35">
        <v>777.80000000000007</v>
      </c>
      <c r="G107" s="5">
        <f t="shared" si="37"/>
        <v>0.78900000000000003</v>
      </c>
      <c r="H107" s="12">
        <f t="shared" si="38"/>
        <v>-208.39999999999998</v>
      </c>
      <c r="I107" s="9">
        <v>2875.9</v>
      </c>
      <c r="J107" s="9">
        <v>2711</v>
      </c>
      <c r="K107" s="5">
        <f t="shared" si="39"/>
        <v>0.94299999999999995</v>
      </c>
      <c r="L107" s="12">
        <f t="shared" si="49"/>
        <v>-164.90000000000009</v>
      </c>
      <c r="M107" s="9">
        <v>12054.5</v>
      </c>
      <c r="N107" s="9">
        <v>12227.659999999998</v>
      </c>
      <c r="O107" s="5">
        <f t="shared" si="42"/>
        <v>1.014</v>
      </c>
      <c r="P107" s="12">
        <f t="shared" si="50"/>
        <v>173.15999999999804</v>
      </c>
      <c r="Q107" s="9">
        <v>8623.9</v>
      </c>
      <c r="R107" s="9">
        <v>8912.4</v>
      </c>
      <c r="S107" s="5">
        <f t="shared" si="44"/>
        <v>1.0329999999999999</v>
      </c>
      <c r="T107" s="12">
        <f t="shared" si="51"/>
        <v>288.5</v>
      </c>
      <c r="U107" s="9">
        <v>11499.8</v>
      </c>
      <c r="V107" s="9">
        <v>11623.4</v>
      </c>
      <c r="W107" s="5">
        <f t="shared" si="46"/>
        <v>1.0109999999999999</v>
      </c>
      <c r="X107" s="12">
        <f t="shared" si="52"/>
        <v>123.60000000000036</v>
      </c>
    </row>
    <row r="108" spans="1:24" ht="15" hidden="1" customHeight="1" x14ac:dyDescent="0.25">
      <c r="A108" s="7"/>
      <c r="B108" s="7"/>
      <c r="C108" s="13" t="s">
        <v>89</v>
      </c>
      <c r="D108" s="35">
        <v>418</v>
      </c>
      <c r="E108" s="35">
        <v>440.4</v>
      </c>
      <c r="F108" s="35">
        <v>369.4</v>
      </c>
      <c r="G108" s="5">
        <f t="shared" si="37"/>
        <v>0.83899999999999997</v>
      </c>
      <c r="H108" s="12">
        <f t="shared" si="38"/>
        <v>-71</v>
      </c>
      <c r="I108" s="9">
        <v>1510.6</v>
      </c>
      <c r="J108" s="9">
        <v>1503.4</v>
      </c>
      <c r="K108" s="5">
        <f t="shared" si="39"/>
        <v>0.995</v>
      </c>
      <c r="L108" s="12">
        <f t="shared" si="49"/>
        <v>-7.1999999999998181</v>
      </c>
      <c r="M108" s="9">
        <v>7640.5</v>
      </c>
      <c r="N108" s="9">
        <v>7715.1533333333346</v>
      </c>
      <c r="O108" s="5">
        <f t="shared" si="42"/>
        <v>1.01</v>
      </c>
      <c r="P108" s="12">
        <f t="shared" si="50"/>
        <v>74.653333333334558</v>
      </c>
      <c r="Q108" s="9">
        <v>6129.2</v>
      </c>
      <c r="R108" s="9">
        <v>6187.8</v>
      </c>
      <c r="S108" s="5">
        <f t="shared" si="44"/>
        <v>1.01</v>
      </c>
      <c r="T108" s="12">
        <f t="shared" si="51"/>
        <v>58.600000000000364</v>
      </c>
      <c r="U108" s="9">
        <v>7639.7999999999993</v>
      </c>
      <c r="V108" s="9">
        <v>7691.2000000000007</v>
      </c>
      <c r="W108" s="5">
        <f t="shared" si="46"/>
        <v>1.0069999999999999</v>
      </c>
      <c r="X108" s="12">
        <f t="shared" si="52"/>
        <v>51.400000000001455</v>
      </c>
    </row>
    <row r="109" spans="1:24" ht="15" hidden="1" customHeight="1" x14ac:dyDescent="0.25">
      <c r="A109" s="7"/>
      <c r="B109" s="7"/>
      <c r="C109" s="13" t="s">
        <v>90</v>
      </c>
      <c r="D109" s="35">
        <v>689</v>
      </c>
      <c r="E109" s="35">
        <v>1301.9000000000001</v>
      </c>
      <c r="F109" s="35">
        <v>1285.9000000000001</v>
      </c>
      <c r="G109" s="5">
        <f t="shared" si="37"/>
        <v>0.98799999999999999</v>
      </c>
      <c r="H109" s="12">
        <f t="shared" si="38"/>
        <v>-16</v>
      </c>
      <c r="I109" s="9">
        <v>2072.6</v>
      </c>
      <c r="J109" s="9">
        <v>1961.5</v>
      </c>
      <c r="K109" s="5">
        <f t="shared" si="39"/>
        <v>0.94599999999999995</v>
      </c>
      <c r="L109" s="12">
        <f t="shared" si="49"/>
        <v>-111.09999999999991</v>
      </c>
      <c r="M109" s="9">
        <v>8733.5</v>
      </c>
      <c r="N109" s="9">
        <v>8840.4066666666658</v>
      </c>
      <c r="O109" s="5">
        <f t="shared" si="42"/>
        <v>1.012</v>
      </c>
      <c r="P109" s="12">
        <f t="shared" si="50"/>
        <v>106.90666666666584</v>
      </c>
      <c r="Q109" s="9">
        <v>6048.7</v>
      </c>
      <c r="R109" s="9">
        <v>6228.5</v>
      </c>
      <c r="S109" s="5">
        <f t="shared" si="44"/>
        <v>1.03</v>
      </c>
      <c r="T109" s="12">
        <f t="shared" si="51"/>
        <v>179.80000000000018</v>
      </c>
      <c r="U109" s="9">
        <v>8121.2999999999993</v>
      </c>
      <c r="V109" s="9">
        <v>8190</v>
      </c>
      <c r="W109" s="5">
        <f t="shared" si="46"/>
        <v>1.008</v>
      </c>
      <c r="X109" s="12">
        <f t="shared" si="52"/>
        <v>68.700000000000728</v>
      </c>
    </row>
    <row r="110" spans="1:24" ht="15" hidden="1" customHeight="1" x14ac:dyDescent="0.25">
      <c r="A110" s="7"/>
      <c r="B110" s="7"/>
      <c r="C110" s="13" t="s">
        <v>91</v>
      </c>
      <c r="D110" s="35">
        <v>896</v>
      </c>
      <c r="E110" s="35">
        <v>508</v>
      </c>
      <c r="F110" s="35">
        <v>493</v>
      </c>
      <c r="G110" s="5">
        <f t="shared" si="37"/>
        <v>0.97</v>
      </c>
      <c r="H110" s="12">
        <f t="shared" si="38"/>
        <v>-15</v>
      </c>
      <c r="I110" s="9">
        <v>3172.5</v>
      </c>
      <c r="J110" s="9">
        <v>3017.5</v>
      </c>
      <c r="K110" s="5">
        <f t="shared" si="39"/>
        <v>0.95099999999999996</v>
      </c>
      <c r="L110" s="12">
        <f t="shared" si="49"/>
        <v>-155</v>
      </c>
      <c r="M110" s="9">
        <v>8935.7000000000007</v>
      </c>
      <c r="N110" s="9">
        <v>9154.5333333333347</v>
      </c>
      <c r="O110" s="5">
        <f t="shared" si="42"/>
        <v>1.024</v>
      </c>
      <c r="P110" s="12">
        <f t="shared" si="50"/>
        <v>218.83333333333394</v>
      </c>
      <c r="Q110" s="9">
        <v>5631.9</v>
      </c>
      <c r="R110" s="9">
        <v>5956.1</v>
      </c>
      <c r="S110" s="5">
        <f t="shared" si="44"/>
        <v>1.0580000000000001</v>
      </c>
      <c r="T110" s="12">
        <f t="shared" si="51"/>
        <v>324.20000000000073</v>
      </c>
      <c r="U110" s="9">
        <v>8804.4</v>
      </c>
      <c r="V110" s="9">
        <v>8973.6</v>
      </c>
      <c r="W110" s="5">
        <f t="shared" si="46"/>
        <v>1.0189999999999999</v>
      </c>
      <c r="X110" s="12">
        <f t="shared" si="52"/>
        <v>169.20000000000073</v>
      </c>
    </row>
    <row r="111" spans="1:24" ht="15" hidden="1" customHeight="1" x14ac:dyDescent="0.25">
      <c r="A111" s="7"/>
      <c r="B111" s="7"/>
      <c r="C111" s="13" t="s">
        <v>92</v>
      </c>
      <c r="D111" s="35">
        <v>852</v>
      </c>
      <c r="E111" s="35">
        <v>834.7</v>
      </c>
      <c r="F111" s="35">
        <v>834.7</v>
      </c>
      <c r="G111" s="5">
        <f t="shared" si="37"/>
        <v>1</v>
      </c>
      <c r="H111" s="12">
        <f t="shared" si="38"/>
        <v>0</v>
      </c>
      <c r="I111" s="9">
        <v>2653</v>
      </c>
      <c r="J111" s="9">
        <v>2487.6999999999998</v>
      </c>
      <c r="K111" s="5">
        <f t="shared" si="39"/>
        <v>0.93799999999999994</v>
      </c>
      <c r="L111" s="12">
        <f t="shared" si="49"/>
        <v>-165.30000000000018</v>
      </c>
      <c r="M111" s="9">
        <v>9122.4999999999982</v>
      </c>
      <c r="N111" s="9">
        <v>9325.4666666666653</v>
      </c>
      <c r="O111" s="5">
        <f t="shared" si="42"/>
        <v>1.022</v>
      </c>
      <c r="P111" s="12">
        <f t="shared" si="50"/>
        <v>202.96666666666715</v>
      </c>
      <c r="Q111" s="9">
        <v>6015.5</v>
      </c>
      <c r="R111" s="9">
        <v>6336.5</v>
      </c>
      <c r="S111" s="5">
        <f t="shared" si="44"/>
        <v>1.0529999999999999</v>
      </c>
      <c r="T111" s="12">
        <f t="shared" si="51"/>
        <v>321</v>
      </c>
      <c r="U111" s="9">
        <v>8668.5</v>
      </c>
      <c r="V111" s="9">
        <v>8824.2000000000007</v>
      </c>
      <c r="W111" s="5">
        <f t="shared" si="46"/>
        <v>1.018</v>
      </c>
      <c r="X111" s="12">
        <f t="shared" si="52"/>
        <v>155.70000000000073</v>
      </c>
    </row>
    <row r="112" spans="1:24" ht="15" hidden="1" customHeight="1" x14ac:dyDescent="0.25">
      <c r="A112" s="7">
        <v>2</v>
      </c>
      <c r="B112" s="7">
        <v>2</v>
      </c>
      <c r="C112" s="8" t="s">
        <v>13</v>
      </c>
      <c r="D112" s="35">
        <v>13808</v>
      </c>
      <c r="E112" s="35">
        <v>48044.4</v>
      </c>
      <c r="F112" s="35">
        <v>35729.200000000004</v>
      </c>
      <c r="G112" s="5">
        <f t="shared" si="37"/>
        <v>0.74399999999999999</v>
      </c>
      <c r="H112" s="12">
        <f t="shared" si="38"/>
        <v>-12315.199999999997</v>
      </c>
      <c r="I112" s="9">
        <v>102463.2</v>
      </c>
      <c r="J112" s="9">
        <v>114108.3</v>
      </c>
      <c r="K112" s="5">
        <f t="shared" si="39"/>
        <v>1.1140000000000001</v>
      </c>
      <c r="L112" s="12">
        <f t="shared" si="49"/>
        <v>11645.100000000006</v>
      </c>
      <c r="M112" s="9">
        <v>257753.11000000002</v>
      </c>
      <c r="N112" s="9">
        <v>263006.53666666668</v>
      </c>
      <c r="O112" s="5">
        <f t="shared" si="42"/>
        <v>1.02</v>
      </c>
      <c r="P112" s="12">
        <f t="shared" si="50"/>
        <v>5253.4266666666663</v>
      </c>
      <c r="Q112" s="9">
        <v>117175.5</v>
      </c>
      <c r="R112" s="9">
        <v>109554.1</v>
      </c>
      <c r="S112" s="5">
        <f t="shared" si="44"/>
        <v>0.93500000000000005</v>
      </c>
      <c r="T112" s="12">
        <f t="shared" si="51"/>
        <v>-7621.3999999999942</v>
      </c>
      <c r="U112" s="9">
        <v>220171.7</v>
      </c>
      <c r="V112" s="9">
        <v>224195.40000000002</v>
      </c>
      <c r="W112" s="5">
        <f t="shared" si="46"/>
        <v>1.018</v>
      </c>
      <c r="X112" s="12">
        <f t="shared" si="52"/>
        <v>4023.7000000000116</v>
      </c>
    </row>
    <row r="113" spans="1:24" x14ac:dyDescent="0.25">
      <c r="A113" s="4">
        <v>1</v>
      </c>
      <c r="B113" s="4">
        <v>1</v>
      </c>
      <c r="C113" s="39" t="s">
        <v>93</v>
      </c>
      <c r="D113" s="34">
        <v>59207</v>
      </c>
      <c r="E113" s="34">
        <v>558344.20000000007</v>
      </c>
      <c r="F113" s="34">
        <v>448513.10000000003</v>
      </c>
      <c r="G113" s="5">
        <f t="shared" si="37"/>
        <v>0.80300000000000005</v>
      </c>
      <c r="H113" s="6">
        <f t="shared" si="38"/>
        <v>-109831.10000000003</v>
      </c>
      <c r="I113" s="37">
        <v>217226.09999999998</v>
      </c>
      <c r="J113" s="37">
        <v>273743.2</v>
      </c>
      <c r="K113" s="5">
        <f t="shared" si="39"/>
        <v>1.26</v>
      </c>
      <c r="L113" s="6">
        <f>SUM(L114:L134)</f>
        <v>56517.10000000002</v>
      </c>
      <c r="M113" s="37">
        <v>957670.94000000006</v>
      </c>
      <c r="N113" s="37">
        <v>976067.02666666661</v>
      </c>
      <c r="O113" s="5">
        <f t="shared" si="42"/>
        <v>1.0189999999999999</v>
      </c>
      <c r="P113" s="6">
        <f>SUM(P114:P134)</f>
        <v>18396.086666666568</v>
      </c>
      <c r="Q113" s="37">
        <f t="shared" ref="Q113" si="53">SUM(Q114:Q134)</f>
        <v>366660.6</v>
      </c>
      <c r="R113" s="37">
        <v>317450.19999999995</v>
      </c>
      <c r="S113" s="5">
        <f t="shared" si="44"/>
        <v>0.86599999999999999</v>
      </c>
      <c r="T113" s="6">
        <f>SUM(T114:T134)</f>
        <v>-49210.399999999994</v>
      </c>
      <c r="U113" s="37">
        <v>583886.69999999995</v>
      </c>
      <c r="V113" s="37">
        <v>591193.39999999991</v>
      </c>
      <c r="W113" s="5">
        <f t="shared" si="46"/>
        <v>1.0129999999999999</v>
      </c>
      <c r="X113" s="6">
        <f>SUM(X114:X134)</f>
        <v>7306.7</v>
      </c>
    </row>
    <row r="114" spans="1:24" ht="15" hidden="1" customHeight="1" x14ac:dyDescent="0.25">
      <c r="A114" s="7">
        <v>3</v>
      </c>
      <c r="B114" s="7">
        <v>3</v>
      </c>
      <c r="C114" s="14" t="s">
        <v>94</v>
      </c>
      <c r="D114" s="35">
        <v>17832</v>
      </c>
      <c r="E114" s="35">
        <v>53044.3</v>
      </c>
      <c r="F114" s="35">
        <v>48121.700000000004</v>
      </c>
      <c r="G114" s="5">
        <f t="shared" si="37"/>
        <v>0.90700000000000003</v>
      </c>
      <c r="H114" s="12">
        <f t="shared" si="38"/>
        <v>-4922.5999999999985</v>
      </c>
      <c r="I114" s="9">
        <v>20021.8</v>
      </c>
      <c r="J114" s="9">
        <v>20767.7</v>
      </c>
      <c r="K114" s="5">
        <f t="shared" si="39"/>
        <v>1.0369999999999999</v>
      </c>
      <c r="L114" s="12">
        <f t="shared" ref="L114:L134" si="54">J114-I114</f>
        <v>745.90000000000146</v>
      </c>
      <c r="M114" s="9">
        <v>28629.100000000002</v>
      </c>
      <c r="N114" s="9">
        <v>31347.473333333339</v>
      </c>
      <c r="O114" s="5">
        <f t="shared" si="42"/>
        <v>1.095</v>
      </c>
      <c r="P114" s="12">
        <f t="shared" ref="P114:P134" si="55">N114-M114</f>
        <v>2718.3733333333366</v>
      </c>
      <c r="Q114" s="9">
        <v>0</v>
      </c>
      <c r="R114" s="9">
        <v>0</v>
      </c>
      <c r="S114" s="5">
        <f t="shared" si="44"/>
        <v>0</v>
      </c>
      <c r="T114" s="12">
        <f t="shared" ref="T114:T134" si="56">R114-Q114</f>
        <v>0</v>
      </c>
      <c r="U114" s="9">
        <v>20021.8</v>
      </c>
      <c r="V114" s="9">
        <v>20767.7</v>
      </c>
      <c r="W114" s="5">
        <f t="shared" si="46"/>
        <v>1.0369999999999999</v>
      </c>
      <c r="X114" s="12">
        <f t="shared" ref="X114:X134" si="57">V114-U114</f>
        <v>745.90000000000146</v>
      </c>
    </row>
    <row r="115" spans="1:24" ht="15" hidden="1" customHeight="1" x14ac:dyDescent="0.25">
      <c r="A115" s="7"/>
      <c r="B115" s="7"/>
      <c r="C115" s="8" t="s">
        <v>95</v>
      </c>
      <c r="D115" s="35">
        <v>1404</v>
      </c>
      <c r="E115" s="35">
        <v>3878.1</v>
      </c>
      <c r="F115" s="35">
        <v>3736.2</v>
      </c>
      <c r="G115" s="5">
        <f t="shared" si="37"/>
        <v>0.96299999999999997</v>
      </c>
      <c r="H115" s="12">
        <f t="shared" si="38"/>
        <v>-141.90000000000009</v>
      </c>
      <c r="I115" s="9">
        <v>1832.1</v>
      </c>
      <c r="J115" s="9">
        <v>1686.4</v>
      </c>
      <c r="K115" s="5">
        <f t="shared" si="39"/>
        <v>0.92</v>
      </c>
      <c r="L115" s="12">
        <f t="shared" si="54"/>
        <v>-145.69999999999982</v>
      </c>
      <c r="M115" s="9">
        <v>6195.4999999999991</v>
      </c>
      <c r="N115" s="9">
        <v>6368.1866666666647</v>
      </c>
      <c r="O115" s="5">
        <f t="shared" si="42"/>
        <v>1.028</v>
      </c>
      <c r="P115" s="12">
        <f t="shared" si="55"/>
        <v>172.68666666666559</v>
      </c>
      <c r="Q115" s="9">
        <v>1125.5</v>
      </c>
      <c r="R115" s="9">
        <v>1365.9</v>
      </c>
      <c r="S115" s="5">
        <f t="shared" si="44"/>
        <v>1.214</v>
      </c>
      <c r="T115" s="12">
        <f t="shared" si="56"/>
        <v>240.40000000000009</v>
      </c>
      <c r="U115" s="9">
        <v>2957.6</v>
      </c>
      <c r="V115" s="9">
        <v>3052.3</v>
      </c>
      <c r="W115" s="5">
        <f t="shared" si="46"/>
        <v>1.032</v>
      </c>
      <c r="X115" s="12">
        <f t="shared" si="57"/>
        <v>94.700000000000273</v>
      </c>
    </row>
    <row r="116" spans="1:24" ht="15" hidden="1" customHeight="1" x14ac:dyDescent="0.25">
      <c r="A116" s="7"/>
      <c r="B116" s="7"/>
      <c r="C116" s="8" t="s">
        <v>96</v>
      </c>
      <c r="D116" s="35">
        <v>3083</v>
      </c>
      <c r="E116" s="35">
        <v>4003.9</v>
      </c>
      <c r="F116" s="35">
        <v>3898.2000000000003</v>
      </c>
      <c r="G116" s="5">
        <f t="shared" si="37"/>
        <v>0.97399999999999998</v>
      </c>
      <c r="H116" s="12">
        <f t="shared" si="38"/>
        <v>-105.69999999999982</v>
      </c>
      <c r="I116" s="9">
        <v>8522.2000000000007</v>
      </c>
      <c r="J116" s="9">
        <v>8009.7</v>
      </c>
      <c r="K116" s="5">
        <f t="shared" si="39"/>
        <v>0.94</v>
      </c>
      <c r="L116" s="12">
        <f t="shared" si="54"/>
        <v>-512.50000000000091</v>
      </c>
      <c r="M116" s="9">
        <v>13460.299999999997</v>
      </c>
      <c r="N116" s="9">
        <v>13584.599999999999</v>
      </c>
      <c r="O116" s="5">
        <f t="shared" si="42"/>
        <v>1.0089999999999999</v>
      </c>
      <c r="P116" s="12">
        <f t="shared" si="55"/>
        <v>124.30000000000109</v>
      </c>
      <c r="Q116" s="9">
        <v>707.6</v>
      </c>
      <c r="R116" s="9">
        <v>1173.2</v>
      </c>
      <c r="S116" s="5">
        <f t="shared" si="44"/>
        <v>1.6579999999999999</v>
      </c>
      <c r="T116" s="12">
        <f t="shared" si="56"/>
        <v>465.6</v>
      </c>
      <c r="U116" s="9">
        <v>9229.8000000000011</v>
      </c>
      <c r="V116" s="9">
        <v>9182.9</v>
      </c>
      <c r="W116" s="5">
        <f t="shared" si="46"/>
        <v>0.995</v>
      </c>
      <c r="X116" s="12">
        <f t="shared" si="57"/>
        <v>-46.900000000001455</v>
      </c>
    </row>
    <row r="117" spans="1:24" ht="15" hidden="1" customHeight="1" x14ac:dyDescent="0.25">
      <c r="A117" s="7"/>
      <c r="B117" s="7"/>
      <c r="C117" s="8" t="s">
        <v>97</v>
      </c>
      <c r="D117" s="35">
        <v>995</v>
      </c>
      <c r="E117" s="35">
        <v>682.2</v>
      </c>
      <c r="F117" s="35">
        <v>478</v>
      </c>
      <c r="G117" s="5">
        <f t="shared" si="37"/>
        <v>0.70099999999999996</v>
      </c>
      <c r="H117" s="12">
        <f t="shared" si="38"/>
        <v>-204.20000000000005</v>
      </c>
      <c r="I117" s="9">
        <v>3361.2</v>
      </c>
      <c r="J117" s="9">
        <v>3364.2</v>
      </c>
      <c r="K117" s="5">
        <f t="shared" si="39"/>
        <v>1.0009999999999999</v>
      </c>
      <c r="L117" s="12">
        <f t="shared" si="54"/>
        <v>3</v>
      </c>
      <c r="M117" s="9">
        <v>8446</v>
      </c>
      <c r="N117" s="9">
        <v>8800.74</v>
      </c>
      <c r="O117" s="5">
        <f t="shared" si="42"/>
        <v>1.042</v>
      </c>
      <c r="P117" s="12">
        <f t="shared" si="55"/>
        <v>354.73999999999978</v>
      </c>
      <c r="Q117" s="9">
        <v>4421</v>
      </c>
      <c r="R117" s="9">
        <v>4717.3999999999996</v>
      </c>
      <c r="S117" s="5">
        <f t="shared" si="44"/>
        <v>1.0669999999999999</v>
      </c>
      <c r="T117" s="12">
        <f t="shared" si="56"/>
        <v>296.39999999999964</v>
      </c>
      <c r="U117" s="9">
        <v>7782.2</v>
      </c>
      <c r="V117" s="9">
        <v>8081.5999999999995</v>
      </c>
      <c r="W117" s="5">
        <f t="shared" si="46"/>
        <v>1.038</v>
      </c>
      <c r="X117" s="12">
        <f t="shared" si="57"/>
        <v>299.39999999999964</v>
      </c>
    </row>
    <row r="118" spans="1:24" ht="15" hidden="1" customHeight="1" x14ac:dyDescent="0.25">
      <c r="A118" s="7"/>
      <c r="B118" s="7"/>
      <c r="C118" s="8" t="s">
        <v>98</v>
      </c>
      <c r="D118" s="35">
        <v>822</v>
      </c>
      <c r="E118" s="35">
        <v>1545</v>
      </c>
      <c r="F118" s="35">
        <v>1477.9</v>
      </c>
      <c r="G118" s="5">
        <f t="shared" si="37"/>
        <v>0.95699999999999996</v>
      </c>
      <c r="H118" s="12">
        <f t="shared" si="38"/>
        <v>-67.099999999999909</v>
      </c>
      <c r="I118" s="9">
        <v>1797.7</v>
      </c>
      <c r="J118" s="9">
        <v>1696.5</v>
      </c>
      <c r="K118" s="5">
        <f t="shared" si="39"/>
        <v>0.94399999999999995</v>
      </c>
      <c r="L118" s="12">
        <f t="shared" si="54"/>
        <v>-101.20000000000005</v>
      </c>
      <c r="M118" s="9">
        <v>7412.2000000000007</v>
      </c>
      <c r="N118" s="9">
        <v>7654.9000000000015</v>
      </c>
      <c r="O118" s="5">
        <f t="shared" si="42"/>
        <v>1.0329999999999999</v>
      </c>
      <c r="P118" s="12">
        <f t="shared" si="55"/>
        <v>242.70000000000073</v>
      </c>
      <c r="Q118" s="9">
        <v>4713.1000000000004</v>
      </c>
      <c r="R118" s="9">
        <v>5011.2</v>
      </c>
      <c r="S118" s="5">
        <f t="shared" si="44"/>
        <v>1.0629999999999999</v>
      </c>
      <c r="T118" s="12">
        <f t="shared" si="56"/>
        <v>298.09999999999945</v>
      </c>
      <c r="U118" s="9">
        <v>6510.8</v>
      </c>
      <c r="V118" s="9">
        <v>6707.7</v>
      </c>
      <c r="W118" s="5">
        <f t="shared" si="46"/>
        <v>1.03</v>
      </c>
      <c r="X118" s="12">
        <f t="shared" si="57"/>
        <v>196.89999999999964</v>
      </c>
    </row>
    <row r="119" spans="1:24" ht="15" hidden="1" customHeight="1" x14ac:dyDescent="0.25">
      <c r="A119" s="7"/>
      <c r="B119" s="7"/>
      <c r="C119" s="8" t="s">
        <v>99</v>
      </c>
      <c r="D119" s="35">
        <v>1664</v>
      </c>
      <c r="E119" s="35">
        <v>4163.3999999999996</v>
      </c>
      <c r="F119" s="35">
        <v>4163.3999999999996</v>
      </c>
      <c r="G119" s="5">
        <f t="shared" si="37"/>
        <v>1</v>
      </c>
      <c r="H119" s="12">
        <f t="shared" si="38"/>
        <v>0</v>
      </c>
      <c r="I119" s="9">
        <v>3109</v>
      </c>
      <c r="J119" s="9">
        <v>3109</v>
      </c>
      <c r="K119" s="5">
        <f t="shared" si="39"/>
        <v>1</v>
      </c>
      <c r="L119" s="12">
        <f t="shared" si="54"/>
        <v>0</v>
      </c>
      <c r="M119" s="9">
        <v>12357.1</v>
      </c>
      <c r="N119" s="9">
        <v>12546.566666666668</v>
      </c>
      <c r="O119" s="5">
        <f t="shared" si="42"/>
        <v>1.0149999999999999</v>
      </c>
      <c r="P119" s="12">
        <f t="shared" si="55"/>
        <v>189.46666666666715</v>
      </c>
      <c r="Q119" s="9">
        <v>6675.6</v>
      </c>
      <c r="R119" s="9">
        <v>6772.6</v>
      </c>
      <c r="S119" s="5">
        <f t="shared" si="44"/>
        <v>1.0149999999999999</v>
      </c>
      <c r="T119" s="12">
        <f t="shared" si="56"/>
        <v>97</v>
      </c>
      <c r="U119" s="9">
        <v>9784.6</v>
      </c>
      <c r="V119" s="9">
        <v>9881.6</v>
      </c>
      <c r="W119" s="5">
        <f t="shared" si="46"/>
        <v>1.01</v>
      </c>
      <c r="X119" s="12">
        <f t="shared" si="57"/>
        <v>97</v>
      </c>
    </row>
    <row r="120" spans="1:24" ht="15" hidden="1" customHeight="1" x14ac:dyDescent="0.25">
      <c r="A120" s="7"/>
      <c r="B120" s="7"/>
      <c r="C120" s="8" t="s">
        <v>100</v>
      </c>
      <c r="D120" s="35">
        <v>6389</v>
      </c>
      <c r="E120" s="35">
        <v>34114</v>
      </c>
      <c r="F120" s="35">
        <v>33844.800000000003</v>
      </c>
      <c r="G120" s="5">
        <f t="shared" si="37"/>
        <v>0.99199999999999999</v>
      </c>
      <c r="H120" s="12">
        <f t="shared" si="38"/>
        <v>-269.19999999999709</v>
      </c>
      <c r="I120" s="9">
        <v>0</v>
      </c>
      <c r="J120" s="9">
        <v>0</v>
      </c>
      <c r="K120" s="5">
        <f t="shared" si="39"/>
        <v>0</v>
      </c>
      <c r="L120" s="12">
        <f t="shared" si="54"/>
        <v>0</v>
      </c>
      <c r="M120" s="9">
        <v>14799.6</v>
      </c>
      <c r="N120" s="9">
        <v>15756.3</v>
      </c>
      <c r="O120" s="5">
        <f t="shared" si="42"/>
        <v>1.0649999999999999</v>
      </c>
      <c r="P120" s="12">
        <f t="shared" si="55"/>
        <v>956.69999999999891</v>
      </c>
      <c r="Q120" s="9">
        <v>0</v>
      </c>
      <c r="R120" s="9">
        <v>0</v>
      </c>
      <c r="S120" s="5">
        <f t="shared" si="44"/>
        <v>0</v>
      </c>
      <c r="T120" s="12">
        <f t="shared" si="56"/>
        <v>0</v>
      </c>
      <c r="U120" s="9">
        <v>0</v>
      </c>
      <c r="V120" s="9">
        <v>0</v>
      </c>
      <c r="W120" s="5">
        <f t="shared" si="46"/>
        <v>0</v>
      </c>
      <c r="X120" s="12">
        <f t="shared" si="57"/>
        <v>0</v>
      </c>
    </row>
    <row r="121" spans="1:24" ht="15" hidden="1" customHeight="1" x14ac:dyDescent="0.25">
      <c r="A121" s="7"/>
      <c r="B121" s="7"/>
      <c r="C121" s="8" t="s">
        <v>101</v>
      </c>
      <c r="D121" s="35">
        <v>1491</v>
      </c>
      <c r="E121" s="35">
        <v>1748.3</v>
      </c>
      <c r="F121" s="35">
        <v>1558.1</v>
      </c>
      <c r="G121" s="5">
        <f t="shared" si="37"/>
        <v>0.89100000000000001</v>
      </c>
      <c r="H121" s="12">
        <f t="shared" si="38"/>
        <v>-190.20000000000005</v>
      </c>
      <c r="I121" s="9">
        <v>4309.3999999999996</v>
      </c>
      <c r="J121" s="9">
        <v>4200.2</v>
      </c>
      <c r="K121" s="5">
        <f t="shared" si="39"/>
        <v>0.97499999999999998</v>
      </c>
      <c r="L121" s="12">
        <f t="shared" si="54"/>
        <v>-109.19999999999982</v>
      </c>
      <c r="M121" s="9">
        <v>11820.400000000001</v>
      </c>
      <c r="N121" s="9">
        <v>12449.986666666668</v>
      </c>
      <c r="O121" s="5">
        <f t="shared" si="42"/>
        <v>1.0529999999999999</v>
      </c>
      <c r="P121" s="12">
        <f t="shared" si="55"/>
        <v>629.58666666666613</v>
      </c>
      <c r="Q121" s="9">
        <v>6649.4</v>
      </c>
      <c r="R121" s="9">
        <v>7305.3</v>
      </c>
      <c r="S121" s="5">
        <f t="shared" si="44"/>
        <v>1.099</v>
      </c>
      <c r="T121" s="12">
        <f t="shared" si="56"/>
        <v>655.90000000000055</v>
      </c>
      <c r="U121" s="9">
        <v>10958.8</v>
      </c>
      <c r="V121" s="9">
        <v>11505.5</v>
      </c>
      <c r="W121" s="5">
        <f t="shared" si="46"/>
        <v>1.05</v>
      </c>
      <c r="X121" s="12">
        <f t="shared" si="57"/>
        <v>546.70000000000073</v>
      </c>
    </row>
    <row r="122" spans="1:24" ht="15" hidden="1" customHeight="1" x14ac:dyDescent="0.25">
      <c r="A122" s="7"/>
      <c r="B122" s="7"/>
      <c r="C122" s="8" t="s">
        <v>102</v>
      </c>
      <c r="D122" s="35">
        <v>2598</v>
      </c>
      <c r="E122" s="35">
        <v>27590.5</v>
      </c>
      <c r="F122" s="35">
        <v>27310.5</v>
      </c>
      <c r="G122" s="5">
        <f t="shared" si="37"/>
        <v>0.99</v>
      </c>
      <c r="H122" s="12">
        <f t="shared" si="38"/>
        <v>-280</v>
      </c>
      <c r="I122" s="9">
        <v>0</v>
      </c>
      <c r="J122" s="9">
        <v>0</v>
      </c>
      <c r="K122" s="5">
        <f t="shared" si="39"/>
        <v>0</v>
      </c>
      <c r="L122" s="12">
        <f t="shared" si="54"/>
        <v>0</v>
      </c>
      <c r="M122" s="9">
        <v>9270.4</v>
      </c>
      <c r="N122" s="9">
        <v>9847.7733333333326</v>
      </c>
      <c r="O122" s="5">
        <f t="shared" si="42"/>
        <v>1.0620000000000001</v>
      </c>
      <c r="P122" s="12">
        <f t="shared" si="55"/>
        <v>577.37333333333299</v>
      </c>
      <c r="Q122" s="9">
        <v>0</v>
      </c>
      <c r="R122" s="9">
        <v>0</v>
      </c>
      <c r="S122" s="5">
        <f t="shared" si="44"/>
        <v>0</v>
      </c>
      <c r="T122" s="12">
        <f t="shared" si="56"/>
        <v>0</v>
      </c>
      <c r="U122" s="9">
        <v>0</v>
      </c>
      <c r="V122" s="9">
        <v>0</v>
      </c>
      <c r="W122" s="5">
        <f t="shared" si="46"/>
        <v>0</v>
      </c>
      <c r="X122" s="12">
        <f t="shared" si="57"/>
        <v>0</v>
      </c>
    </row>
    <row r="123" spans="1:24" ht="15" hidden="1" customHeight="1" x14ac:dyDescent="0.25">
      <c r="A123" s="7"/>
      <c r="B123" s="7"/>
      <c r="C123" s="8" t="s">
        <v>103</v>
      </c>
      <c r="D123" s="35">
        <v>2506</v>
      </c>
      <c r="E123" s="35">
        <v>10443</v>
      </c>
      <c r="F123" s="35">
        <v>9042.6</v>
      </c>
      <c r="G123" s="5">
        <f t="shared" si="37"/>
        <v>0.86599999999999999</v>
      </c>
      <c r="H123" s="12">
        <f t="shared" si="38"/>
        <v>-1400.3999999999996</v>
      </c>
      <c r="I123" s="9">
        <v>0</v>
      </c>
      <c r="J123" s="9">
        <v>640.29999999999995</v>
      </c>
      <c r="K123" s="5">
        <f t="shared" si="39"/>
        <v>0</v>
      </c>
      <c r="L123" s="12">
        <f t="shared" si="54"/>
        <v>640.29999999999995</v>
      </c>
      <c r="M123" s="9">
        <v>9456.7999999999993</v>
      </c>
      <c r="N123" s="9">
        <v>9754.6066666666666</v>
      </c>
      <c r="O123" s="5">
        <f t="shared" si="42"/>
        <v>1.0309999999999999</v>
      </c>
      <c r="P123" s="12">
        <f t="shared" si="55"/>
        <v>297.8066666666673</v>
      </c>
      <c r="Q123" s="9">
        <v>1875.8</v>
      </c>
      <c r="R123" s="9">
        <v>1394.1</v>
      </c>
      <c r="S123" s="5">
        <f t="shared" si="44"/>
        <v>0.74299999999999999</v>
      </c>
      <c r="T123" s="12">
        <f t="shared" si="56"/>
        <v>-481.70000000000005</v>
      </c>
      <c r="U123" s="9">
        <v>1875.8</v>
      </c>
      <c r="V123" s="9">
        <v>2034.3999999999999</v>
      </c>
      <c r="W123" s="5">
        <f t="shared" si="46"/>
        <v>1.085</v>
      </c>
      <c r="X123" s="12">
        <f t="shared" si="57"/>
        <v>158.59999999999991</v>
      </c>
    </row>
    <row r="124" spans="1:24" ht="15" hidden="1" customHeight="1" x14ac:dyDescent="0.25">
      <c r="A124" s="7"/>
      <c r="B124" s="7"/>
      <c r="C124" s="8" t="s">
        <v>104</v>
      </c>
      <c r="D124" s="35">
        <v>670</v>
      </c>
      <c r="E124" s="35">
        <v>3643.7</v>
      </c>
      <c r="F124" s="35">
        <v>3512.7999999999997</v>
      </c>
      <c r="G124" s="5">
        <f t="shared" si="37"/>
        <v>0.96399999999999997</v>
      </c>
      <c r="H124" s="12">
        <f t="shared" si="38"/>
        <v>-130.90000000000009</v>
      </c>
      <c r="I124" s="9">
        <v>0</v>
      </c>
      <c r="J124" s="9">
        <v>0</v>
      </c>
      <c r="K124" s="5">
        <f t="shared" si="39"/>
        <v>0</v>
      </c>
      <c r="L124" s="12">
        <f t="shared" si="54"/>
        <v>0</v>
      </c>
      <c r="M124" s="9">
        <v>6208.8000000000011</v>
      </c>
      <c r="N124" s="9">
        <v>6440.1200000000017</v>
      </c>
      <c r="O124" s="5">
        <f t="shared" si="42"/>
        <v>1.0369999999999999</v>
      </c>
      <c r="P124" s="12">
        <f t="shared" si="55"/>
        <v>231.32000000000062</v>
      </c>
      <c r="Q124" s="9">
        <v>2046.3</v>
      </c>
      <c r="R124" s="9">
        <v>2240.3000000000002</v>
      </c>
      <c r="S124" s="5">
        <f t="shared" si="44"/>
        <v>1.095</v>
      </c>
      <c r="T124" s="12">
        <f t="shared" si="56"/>
        <v>194.00000000000023</v>
      </c>
      <c r="U124" s="9">
        <v>2046.3</v>
      </c>
      <c r="V124" s="9">
        <v>2240.3000000000002</v>
      </c>
      <c r="W124" s="5">
        <f t="shared" si="46"/>
        <v>1.095</v>
      </c>
      <c r="X124" s="12">
        <f t="shared" si="57"/>
        <v>194.00000000000023</v>
      </c>
    </row>
    <row r="125" spans="1:24" ht="15" hidden="1" customHeight="1" x14ac:dyDescent="0.25">
      <c r="A125" s="7"/>
      <c r="B125" s="7"/>
      <c r="C125" s="8" t="s">
        <v>105</v>
      </c>
      <c r="D125" s="35">
        <v>1002</v>
      </c>
      <c r="E125" s="35">
        <v>1318.2</v>
      </c>
      <c r="F125" s="35">
        <v>1318.2</v>
      </c>
      <c r="G125" s="5">
        <f t="shared" si="37"/>
        <v>1</v>
      </c>
      <c r="H125" s="12">
        <f t="shared" si="38"/>
        <v>0</v>
      </c>
      <c r="I125" s="9">
        <v>2753.5</v>
      </c>
      <c r="J125" s="9">
        <v>2550</v>
      </c>
      <c r="K125" s="5">
        <f t="shared" si="39"/>
        <v>0.92600000000000005</v>
      </c>
      <c r="L125" s="12">
        <f t="shared" si="54"/>
        <v>-203.5</v>
      </c>
      <c r="M125" s="9">
        <v>7354.9000000000005</v>
      </c>
      <c r="N125" s="9">
        <v>7515.1</v>
      </c>
      <c r="O125" s="5">
        <f t="shared" si="42"/>
        <v>1.022</v>
      </c>
      <c r="P125" s="12">
        <f t="shared" si="55"/>
        <v>160.19999999999982</v>
      </c>
      <c r="Q125" s="9">
        <v>3937</v>
      </c>
      <c r="R125" s="9">
        <v>4245</v>
      </c>
      <c r="S125" s="5">
        <f t="shared" si="44"/>
        <v>1.0780000000000001</v>
      </c>
      <c r="T125" s="12">
        <f t="shared" si="56"/>
        <v>308</v>
      </c>
      <c r="U125" s="9">
        <v>6690.5</v>
      </c>
      <c r="V125" s="9">
        <v>6795</v>
      </c>
      <c r="W125" s="5">
        <f t="shared" si="46"/>
        <v>1.016</v>
      </c>
      <c r="X125" s="12">
        <f t="shared" si="57"/>
        <v>104.5</v>
      </c>
    </row>
    <row r="126" spans="1:24" ht="15" hidden="1" customHeight="1" x14ac:dyDescent="0.25">
      <c r="A126" s="7"/>
      <c r="B126" s="7"/>
      <c r="C126" s="8" t="s">
        <v>106</v>
      </c>
      <c r="D126" s="35">
        <v>1806</v>
      </c>
      <c r="E126" s="35">
        <v>4826.5</v>
      </c>
      <c r="F126" s="35">
        <v>4734.8999999999996</v>
      </c>
      <c r="G126" s="5">
        <f t="shared" si="37"/>
        <v>0.98099999999999998</v>
      </c>
      <c r="H126" s="12">
        <f t="shared" si="38"/>
        <v>-91.600000000000364</v>
      </c>
      <c r="I126" s="9">
        <v>2518.1999999999998</v>
      </c>
      <c r="J126" s="9">
        <v>2241.1</v>
      </c>
      <c r="K126" s="5">
        <f t="shared" si="39"/>
        <v>0.89</v>
      </c>
      <c r="L126" s="12">
        <f t="shared" si="54"/>
        <v>-277.09999999999991</v>
      </c>
      <c r="M126" s="9">
        <v>7879.7</v>
      </c>
      <c r="N126" s="9">
        <v>8227.5333333333328</v>
      </c>
      <c r="O126" s="5">
        <f t="shared" si="42"/>
        <v>1.044</v>
      </c>
      <c r="P126" s="12">
        <f t="shared" si="55"/>
        <v>347.83333333333303</v>
      </c>
      <c r="Q126" s="9">
        <v>313.10000000000002</v>
      </c>
      <c r="R126" s="9">
        <v>837.7</v>
      </c>
      <c r="S126" s="5">
        <f t="shared" si="44"/>
        <v>2.6760000000000002</v>
      </c>
      <c r="T126" s="12">
        <f t="shared" si="56"/>
        <v>524.6</v>
      </c>
      <c r="U126" s="9">
        <v>2831.2999999999997</v>
      </c>
      <c r="V126" s="9">
        <v>3078.8</v>
      </c>
      <c r="W126" s="5">
        <f t="shared" si="46"/>
        <v>1.087</v>
      </c>
      <c r="X126" s="12">
        <f t="shared" si="57"/>
        <v>247.50000000000045</v>
      </c>
    </row>
    <row r="127" spans="1:24" ht="15" hidden="1" customHeight="1" x14ac:dyDescent="0.25">
      <c r="A127" s="7"/>
      <c r="B127" s="7"/>
      <c r="C127" s="8" t="s">
        <v>107</v>
      </c>
      <c r="D127" s="35">
        <v>4339</v>
      </c>
      <c r="E127" s="35">
        <v>7052.1</v>
      </c>
      <c r="F127" s="35">
        <v>6755.3</v>
      </c>
      <c r="G127" s="5">
        <f t="shared" si="37"/>
        <v>0.95799999999999996</v>
      </c>
      <c r="H127" s="12">
        <f t="shared" si="38"/>
        <v>-296.80000000000018</v>
      </c>
      <c r="I127" s="9">
        <v>10583.1</v>
      </c>
      <c r="J127" s="9">
        <v>10005.9</v>
      </c>
      <c r="K127" s="5">
        <f t="shared" si="39"/>
        <v>0.94499999999999995</v>
      </c>
      <c r="L127" s="12">
        <f t="shared" si="54"/>
        <v>-577.20000000000073</v>
      </c>
      <c r="M127" s="9">
        <v>13006.8</v>
      </c>
      <c r="N127" s="9">
        <v>13181.619999999999</v>
      </c>
      <c r="O127" s="5">
        <f t="shared" si="42"/>
        <v>1.0129999999999999</v>
      </c>
      <c r="P127" s="12">
        <f t="shared" si="55"/>
        <v>174.81999999999971</v>
      </c>
      <c r="Q127" s="9">
        <v>0</v>
      </c>
      <c r="R127" s="9">
        <v>0</v>
      </c>
      <c r="S127" s="5">
        <f t="shared" si="44"/>
        <v>0</v>
      </c>
      <c r="T127" s="12">
        <f t="shared" si="56"/>
        <v>0</v>
      </c>
      <c r="U127" s="9">
        <v>10583.1</v>
      </c>
      <c r="V127" s="9">
        <v>10005.9</v>
      </c>
      <c r="W127" s="5">
        <f t="shared" si="46"/>
        <v>0.94499999999999995</v>
      </c>
      <c r="X127" s="12">
        <f t="shared" si="57"/>
        <v>-577.20000000000073</v>
      </c>
    </row>
    <row r="128" spans="1:24" ht="15" hidden="1" customHeight="1" x14ac:dyDescent="0.25">
      <c r="A128" s="7"/>
      <c r="B128" s="7"/>
      <c r="C128" s="8" t="s">
        <v>108</v>
      </c>
      <c r="D128" s="35">
        <v>1141</v>
      </c>
      <c r="E128" s="35">
        <v>2900.5</v>
      </c>
      <c r="F128" s="35">
        <v>2900.5</v>
      </c>
      <c r="G128" s="5">
        <f t="shared" si="37"/>
        <v>1</v>
      </c>
      <c r="H128" s="12">
        <f t="shared" si="38"/>
        <v>0</v>
      </c>
      <c r="I128" s="9">
        <v>1739.3</v>
      </c>
      <c r="J128" s="9">
        <v>1506.8</v>
      </c>
      <c r="K128" s="5">
        <f t="shared" si="39"/>
        <v>0.86599999999999999</v>
      </c>
      <c r="L128" s="12">
        <f t="shared" si="54"/>
        <v>-232.5</v>
      </c>
      <c r="M128" s="9">
        <v>8616.5</v>
      </c>
      <c r="N128" s="9">
        <v>8782.6066666666666</v>
      </c>
      <c r="O128" s="5">
        <f t="shared" si="42"/>
        <v>1.0189999999999999</v>
      </c>
      <c r="P128" s="12">
        <f t="shared" si="55"/>
        <v>166.10666666666657</v>
      </c>
      <c r="Q128" s="9">
        <v>4304.8</v>
      </c>
      <c r="R128" s="9">
        <v>4640</v>
      </c>
      <c r="S128" s="5">
        <f t="shared" si="44"/>
        <v>1.0780000000000001</v>
      </c>
      <c r="T128" s="12">
        <f t="shared" si="56"/>
        <v>335.19999999999982</v>
      </c>
      <c r="U128" s="9">
        <v>6044.1</v>
      </c>
      <c r="V128" s="9">
        <v>6146.8</v>
      </c>
      <c r="W128" s="5">
        <f t="shared" si="46"/>
        <v>1.0169999999999999</v>
      </c>
      <c r="X128" s="12">
        <f t="shared" si="57"/>
        <v>102.69999999999982</v>
      </c>
    </row>
    <row r="129" spans="1:24" ht="15" hidden="1" customHeight="1" x14ac:dyDescent="0.25">
      <c r="A129" s="7"/>
      <c r="B129" s="7"/>
      <c r="C129" s="8" t="s">
        <v>109</v>
      </c>
      <c r="D129" s="35">
        <v>2517</v>
      </c>
      <c r="E129" s="35">
        <v>4429.7</v>
      </c>
      <c r="F129" s="35">
        <v>4227.3999999999996</v>
      </c>
      <c r="G129" s="5">
        <f t="shared" si="37"/>
        <v>0.95399999999999996</v>
      </c>
      <c r="H129" s="12">
        <f t="shared" si="38"/>
        <v>-202.30000000000018</v>
      </c>
      <c r="I129" s="9">
        <v>5801.4</v>
      </c>
      <c r="J129" s="9">
        <v>5495.3</v>
      </c>
      <c r="K129" s="5">
        <f t="shared" si="39"/>
        <v>0.94699999999999995</v>
      </c>
      <c r="L129" s="12">
        <f t="shared" si="54"/>
        <v>-306.09999999999945</v>
      </c>
      <c r="M129" s="9">
        <v>12981.099999999999</v>
      </c>
      <c r="N129" s="9">
        <v>13347.646666666664</v>
      </c>
      <c r="O129" s="5">
        <f t="shared" si="42"/>
        <v>1.028</v>
      </c>
      <c r="P129" s="12">
        <f t="shared" si="55"/>
        <v>366.54666666666526</v>
      </c>
      <c r="Q129" s="9">
        <v>4310.7</v>
      </c>
      <c r="R129" s="9">
        <v>4843.7</v>
      </c>
      <c r="S129" s="5">
        <f t="shared" si="44"/>
        <v>1.1240000000000001</v>
      </c>
      <c r="T129" s="12">
        <f t="shared" si="56"/>
        <v>533</v>
      </c>
      <c r="U129" s="9">
        <v>10112.099999999999</v>
      </c>
      <c r="V129" s="9">
        <v>10339</v>
      </c>
      <c r="W129" s="5">
        <f t="shared" si="46"/>
        <v>1.022</v>
      </c>
      <c r="X129" s="12">
        <f t="shared" si="57"/>
        <v>226.90000000000146</v>
      </c>
    </row>
    <row r="130" spans="1:24" ht="15" hidden="1" customHeight="1" x14ac:dyDescent="0.25">
      <c r="A130" s="7"/>
      <c r="B130" s="7"/>
      <c r="C130" s="8" t="s">
        <v>110</v>
      </c>
      <c r="D130" s="35">
        <v>2037</v>
      </c>
      <c r="E130" s="35">
        <v>2651</v>
      </c>
      <c r="F130" s="35">
        <v>2463.8000000000002</v>
      </c>
      <c r="G130" s="5">
        <f t="shared" si="37"/>
        <v>0.92900000000000005</v>
      </c>
      <c r="H130" s="12">
        <f t="shared" si="38"/>
        <v>-187.19999999999982</v>
      </c>
      <c r="I130" s="9">
        <v>5630.8</v>
      </c>
      <c r="J130" s="9">
        <v>5400.3</v>
      </c>
      <c r="K130" s="5">
        <f t="shared" si="39"/>
        <v>0.95899999999999996</v>
      </c>
      <c r="L130" s="12">
        <f t="shared" si="54"/>
        <v>-230.5</v>
      </c>
      <c r="M130" s="9">
        <v>13511.800000000001</v>
      </c>
      <c r="N130" s="9">
        <v>13717.44666666667</v>
      </c>
      <c r="O130" s="5">
        <f t="shared" si="42"/>
        <v>1.0149999999999999</v>
      </c>
      <c r="P130" s="12">
        <f t="shared" si="55"/>
        <v>205.64666666666926</v>
      </c>
      <c r="Q130" s="9">
        <v>7053.6</v>
      </c>
      <c r="R130" s="9">
        <v>7376.7</v>
      </c>
      <c r="S130" s="5">
        <f t="shared" si="44"/>
        <v>1.046</v>
      </c>
      <c r="T130" s="12">
        <f t="shared" si="56"/>
        <v>323.09999999999945</v>
      </c>
      <c r="U130" s="9">
        <v>12684.400000000001</v>
      </c>
      <c r="V130" s="9">
        <v>12777</v>
      </c>
      <c r="W130" s="5">
        <f t="shared" si="46"/>
        <v>1.0069999999999999</v>
      </c>
      <c r="X130" s="12">
        <f t="shared" si="57"/>
        <v>92.599999999998545</v>
      </c>
    </row>
    <row r="131" spans="1:24" ht="15" hidden="1" customHeight="1" x14ac:dyDescent="0.25">
      <c r="A131" s="7"/>
      <c r="B131" s="7"/>
      <c r="C131" s="8" t="s">
        <v>111</v>
      </c>
      <c r="D131" s="35">
        <v>921</v>
      </c>
      <c r="E131" s="35">
        <v>3357.4</v>
      </c>
      <c r="F131" s="35">
        <v>3357.4</v>
      </c>
      <c r="G131" s="5">
        <f t="shared" si="37"/>
        <v>1</v>
      </c>
      <c r="H131" s="12">
        <f t="shared" si="38"/>
        <v>0</v>
      </c>
      <c r="I131" s="9">
        <v>930.89999999999986</v>
      </c>
      <c r="J131" s="9">
        <v>930.89999999999986</v>
      </c>
      <c r="K131" s="5">
        <f t="shared" si="39"/>
        <v>1</v>
      </c>
      <c r="L131" s="12">
        <f t="shared" si="54"/>
        <v>0</v>
      </c>
      <c r="M131" s="9">
        <v>7210.0999999999995</v>
      </c>
      <c r="N131" s="9">
        <v>7247.333333333333</v>
      </c>
      <c r="O131" s="5">
        <f t="shared" si="42"/>
        <v>1.0049999999999999</v>
      </c>
      <c r="P131" s="12">
        <f t="shared" si="55"/>
        <v>37.233333333333576</v>
      </c>
      <c r="Q131" s="9">
        <v>3768</v>
      </c>
      <c r="R131" s="9">
        <v>3754.2</v>
      </c>
      <c r="S131" s="5">
        <f t="shared" si="44"/>
        <v>0.996</v>
      </c>
      <c r="T131" s="12">
        <f t="shared" si="56"/>
        <v>-13.800000000000182</v>
      </c>
      <c r="U131" s="9">
        <v>4698.8999999999996</v>
      </c>
      <c r="V131" s="9">
        <v>4685.0999999999995</v>
      </c>
      <c r="W131" s="5">
        <f t="shared" si="46"/>
        <v>0.997</v>
      </c>
      <c r="X131" s="12">
        <f t="shared" si="57"/>
        <v>-13.800000000000182</v>
      </c>
    </row>
    <row r="132" spans="1:24" ht="15" hidden="1" customHeight="1" x14ac:dyDescent="0.25">
      <c r="A132" s="7"/>
      <c r="B132" s="7"/>
      <c r="C132" s="8" t="s">
        <v>112</v>
      </c>
      <c r="D132" s="35">
        <v>4339</v>
      </c>
      <c r="E132" s="35">
        <v>10870.5</v>
      </c>
      <c r="F132" s="35">
        <v>10856.6</v>
      </c>
      <c r="G132" s="5">
        <f t="shared" si="37"/>
        <v>0.999</v>
      </c>
      <c r="H132" s="12">
        <f t="shared" si="38"/>
        <v>-13.899999999999636</v>
      </c>
      <c r="I132" s="9">
        <v>6773.2</v>
      </c>
      <c r="J132" s="9">
        <v>5902.7</v>
      </c>
      <c r="K132" s="5">
        <f t="shared" si="39"/>
        <v>0.871</v>
      </c>
      <c r="L132" s="12">
        <f t="shared" si="54"/>
        <v>-870.5</v>
      </c>
      <c r="M132" s="9">
        <v>14583.1</v>
      </c>
      <c r="N132" s="9">
        <v>15177.313333333335</v>
      </c>
      <c r="O132" s="5">
        <f t="shared" si="42"/>
        <v>1.0409999999999999</v>
      </c>
      <c r="P132" s="12">
        <f t="shared" si="55"/>
        <v>594.21333333333496</v>
      </c>
      <c r="Q132" s="9">
        <v>439.2</v>
      </c>
      <c r="R132" s="9">
        <v>1663</v>
      </c>
      <c r="S132" s="5">
        <f t="shared" si="44"/>
        <v>3.786</v>
      </c>
      <c r="T132" s="12">
        <f t="shared" si="56"/>
        <v>1223.8</v>
      </c>
      <c r="U132" s="9">
        <v>7212.4</v>
      </c>
      <c r="V132" s="9">
        <v>7565.7</v>
      </c>
      <c r="W132" s="5">
        <f t="shared" si="46"/>
        <v>1.0489999999999999</v>
      </c>
      <c r="X132" s="12">
        <f t="shared" si="57"/>
        <v>353.30000000000018</v>
      </c>
    </row>
    <row r="133" spans="1:24" ht="15" hidden="1" customHeight="1" x14ac:dyDescent="0.25">
      <c r="A133" s="7"/>
      <c r="B133" s="7"/>
      <c r="C133" s="8" t="s">
        <v>113</v>
      </c>
      <c r="D133" s="35">
        <v>1651</v>
      </c>
      <c r="E133" s="35">
        <v>7288.7</v>
      </c>
      <c r="F133" s="35">
        <v>6880.5</v>
      </c>
      <c r="G133" s="5">
        <f t="shared" si="37"/>
        <v>0.94399999999999995</v>
      </c>
      <c r="H133" s="12">
        <f t="shared" si="38"/>
        <v>-408.19999999999982</v>
      </c>
      <c r="I133" s="9">
        <v>0</v>
      </c>
      <c r="J133" s="9">
        <v>0</v>
      </c>
      <c r="K133" s="5">
        <f t="shared" si="39"/>
        <v>0</v>
      </c>
      <c r="L133" s="12">
        <f t="shared" si="54"/>
        <v>0</v>
      </c>
      <c r="M133" s="9">
        <v>8470.2999999999993</v>
      </c>
      <c r="N133" s="9">
        <v>8866.8866666666654</v>
      </c>
      <c r="O133" s="5">
        <f t="shared" si="42"/>
        <v>1.0469999999999999</v>
      </c>
      <c r="P133" s="12">
        <f t="shared" si="55"/>
        <v>396.58666666666613</v>
      </c>
      <c r="Q133" s="9">
        <v>2519.6</v>
      </c>
      <c r="R133" s="9">
        <v>2824.5</v>
      </c>
      <c r="S133" s="5">
        <f t="shared" si="44"/>
        <v>1.121</v>
      </c>
      <c r="T133" s="12">
        <f t="shared" si="56"/>
        <v>304.90000000000009</v>
      </c>
      <c r="U133" s="9">
        <v>2519.6</v>
      </c>
      <c r="V133" s="9">
        <v>2824.5</v>
      </c>
      <c r="W133" s="5">
        <f t="shared" si="46"/>
        <v>1.121</v>
      </c>
      <c r="X133" s="12">
        <f t="shared" si="57"/>
        <v>304.90000000000009</v>
      </c>
    </row>
    <row r="134" spans="1:24" ht="15" hidden="1" customHeight="1" x14ac:dyDescent="0.25">
      <c r="A134" s="7">
        <v>2</v>
      </c>
      <c r="B134" s="7">
        <v>2</v>
      </c>
      <c r="C134" s="8" t="s">
        <v>13</v>
      </c>
      <c r="D134" s="35">
        <v>59207</v>
      </c>
      <c r="E134" s="35">
        <v>368793.2</v>
      </c>
      <c r="F134" s="35">
        <v>267874.30000000005</v>
      </c>
      <c r="G134" s="5">
        <f t="shared" si="37"/>
        <v>0.72599999999999998</v>
      </c>
      <c r="H134" s="12">
        <f t="shared" si="38"/>
        <v>-100918.89999999997</v>
      </c>
      <c r="I134" s="9">
        <v>137542.29999999999</v>
      </c>
      <c r="J134" s="9">
        <v>196236.2</v>
      </c>
      <c r="K134" s="5">
        <f t="shared" si="39"/>
        <v>1.427</v>
      </c>
      <c r="L134" s="12">
        <f t="shared" si="54"/>
        <v>58693.900000000023</v>
      </c>
      <c r="M134" s="9">
        <v>736000.44000000006</v>
      </c>
      <c r="N134" s="9">
        <v>745452.28666666662</v>
      </c>
      <c r="O134" s="5">
        <f t="shared" si="42"/>
        <v>1.0129999999999999</v>
      </c>
      <c r="P134" s="12">
        <f t="shared" si="55"/>
        <v>9451.8466666665627</v>
      </c>
      <c r="Q134" s="9">
        <v>311800.3</v>
      </c>
      <c r="R134" s="9">
        <v>257285.4</v>
      </c>
      <c r="S134" s="5">
        <f t="shared" si="44"/>
        <v>0.82499999999999996</v>
      </c>
      <c r="T134" s="12">
        <f t="shared" si="56"/>
        <v>-54514.899999999994</v>
      </c>
      <c r="U134" s="9">
        <v>449342.6</v>
      </c>
      <c r="V134" s="9">
        <v>453521.6</v>
      </c>
      <c r="W134" s="5">
        <f t="shared" si="46"/>
        <v>1.0089999999999999</v>
      </c>
      <c r="X134" s="12">
        <f t="shared" si="57"/>
        <v>4179</v>
      </c>
    </row>
    <row r="135" spans="1:24" x14ac:dyDescent="0.25">
      <c r="A135" s="4">
        <v>1</v>
      </c>
      <c r="B135" s="4">
        <v>1</v>
      </c>
      <c r="C135" s="41" t="s">
        <v>114</v>
      </c>
      <c r="D135" s="34">
        <v>42867</v>
      </c>
      <c r="E135" s="34">
        <v>250399.5</v>
      </c>
      <c r="F135" s="34">
        <v>235648.2</v>
      </c>
      <c r="G135" s="5">
        <f t="shared" si="37"/>
        <v>0.94099999999999995</v>
      </c>
      <c r="H135" s="6">
        <f t="shared" si="38"/>
        <v>-14751.299999999988</v>
      </c>
      <c r="I135" s="36">
        <v>279057.59999999998</v>
      </c>
      <c r="J135" s="36">
        <v>267243.3</v>
      </c>
      <c r="K135" s="5">
        <f t="shared" si="39"/>
        <v>0.95799999999999996</v>
      </c>
      <c r="L135" s="6">
        <f>SUM(L136:L148)</f>
        <v>-11814.300000000008</v>
      </c>
      <c r="M135" s="36">
        <v>867320.10000000009</v>
      </c>
      <c r="N135" s="36">
        <v>878948.04666666687</v>
      </c>
      <c r="O135" s="5">
        <f t="shared" si="42"/>
        <v>1.0129999999999999</v>
      </c>
      <c r="P135" s="6">
        <f>SUM(P136:P148)</f>
        <v>11627.946666666689</v>
      </c>
      <c r="Q135" s="36">
        <f t="shared" ref="Q135" si="58">SUM(Q136:Q148)</f>
        <v>451185.60000000003</v>
      </c>
      <c r="R135" s="36">
        <v>464658.8</v>
      </c>
      <c r="S135" s="5">
        <f t="shared" si="44"/>
        <v>1.03</v>
      </c>
      <c r="T135" s="6">
        <f>SUM(T136:T148)</f>
        <v>13473.199999999988</v>
      </c>
      <c r="U135" s="36">
        <v>730663.20000000007</v>
      </c>
      <c r="V135" s="36">
        <v>732322.1</v>
      </c>
      <c r="W135" s="5">
        <f t="shared" si="46"/>
        <v>1.002</v>
      </c>
      <c r="X135" s="6">
        <f>SUM(X136:X148)</f>
        <v>1658.899999999951</v>
      </c>
    </row>
    <row r="136" spans="1:24" ht="15" hidden="1" customHeight="1" x14ac:dyDescent="0.25">
      <c r="A136" s="7">
        <v>3</v>
      </c>
      <c r="B136" s="7">
        <v>3</v>
      </c>
      <c r="C136" s="8" t="s">
        <v>115</v>
      </c>
      <c r="D136" s="35">
        <v>26878</v>
      </c>
      <c r="E136" s="35">
        <v>75532</v>
      </c>
      <c r="F136" s="35">
        <v>70038.3</v>
      </c>
      <c r="G136" s="5">
        <f t="shared" si="37"/>
        <v>0.92700000000000005</v>
      </c>
      <c r="H136" s="12">
        <f t="shared" si="38"/>
        <v>-5493.6999999999971</v>
      </c>
      <c r="I136" s="9">
        <v>33761.800000000003</v>
      </c>
      <c r="J136" s="9">
        <v>33800</v>
      </c>
      <c r="K136" s="5">
        <f t="shared" si="39"/>
        <v>1.0009999999999999</v>
      </c>
      <c r="L136" s="12">
        <f t="shared" ref="L136:L148" si="59">J136-I136</f>
        <v>38.19999999999709</v>
      </c>
      <c r="M136" s="9">
        <v>55547.57</v>
      </c>
      <c r="N136" s="9">
        <v>58417.869999999995</v>
      </c>
      <c r="O136" s="5">
        <f t="shared" si="42"/>
        <v>1.052</v>
      </c>
      <c r="P136" s="12">
        <f t="shared" ref="P136:P148" si="60">N136-M136</f>
        <v>2870.2999999999956</v>
      </c>
      <c r="Q136" s="9">
        <v>0</v>
      </c>
      <c r="R136" s="9">
        <v>0</v>
      </c>
      <c r="S136" s="5">
        <f t="shared" si="44"/>
        <v>0</v>
      </c>
      <c r="T136" s="12">
        <f t="shared" ref="T136:T148" si="61">R136-Q136</f>
        <v>0</v>
      </c>
      <c r="U136" s="9">
        <v>33761.800000000003</v>
      </c>
      <c r="V136" s="9">
        <v>33800</v>
      </c>
      <c r="W136" s="5">
        <f t="shared" si="46"/>
        <v>1.0009999999999999</v>
      </c>
      <c r="X136" s="12">
        <f t="shared" ref="X136:X148" si="62">V136-U136</f>
        <v>38.19999999999709</v>
      </c>
    </row>
    <row r="137" spans="1:24" ht="15" hidden="1" customHeight="1" x14ac:dyDescent="0.25">
      <c r="A137" s="7"/>
      <c r="B137" s="7"/>
      <c r="C137" s="8" t="s">
        <v>116</v>
      </c>
      <c r="D137" s="35">
        <v>722</v>
      </c>
      <c r="E137" s="35">
        <v>843.8</v>
      </c>
      <c r="F137" s="35">
        <v>843.8</v>
      </c>
      <c r="G137" s="5">
        <f t="shared" si="37"/>
        <v>1</v>
      </c>
      <c r="H137" s="12">
        <f t="shared" si="38"/>
        <v>0</v>
      </c>
      <c r="I137" s="9">
        <v>2101.5</v>
      </c>
      <c r="J137" s="9">
        <v>1945.2</v>
      </c>
      <c r="K137" s="5">
        <f t="shared" si="39"/>
        <v>0.92600000000000005</v>
      </c>
      <c r="L137" s="12">
        <f t="shared" si="59"/>
        <v>-156.29999999999995</v>
      </c>
      <c r="M137" s="9">
        <v>2852.18</v>
      </c>
      <c r="N137" s="9">
        <v>2883.7533333333331</v>
      </c>
      <c r="O137" s="5">
        <f t="shared" si="42"/>
        <v>1.0109999999999999</v>
      </c>
      <c r="P137" s="12">
        <f t="shared" si="60"/>
        <v>31.573333333333267</v>
      </c>
      <c r="Q137" s="9">
        <v>125.3</v>
      </c>
      <c r="R137" s="9">
        <v>273</v>
      </c>
      <c r="S137" s="5">
        <f t="shared" si="44"/>
        <v>2.1789999999999998</v>
      </c>
      <c r="T137" s="12">
        <f t="shared" si="61"/>
        <v>147.69999999999999</v>
      </c>
      <c r="U137" s="9">
        <v>2226.8000000000002</v>
      </c>
      <c r="V137" s="9">
        <v>2218.1999999999998</v>
      </c>
      <c r="W137" s="5">
        <f t="shared" si="46"/>
        <v>0.996</v>
      </c>
      <c r="X137" s="12">
        <f t="shared" si="62"/>
        <v>-8.6000000000003638</v>
      </c>
    </row>
    <row r="138" spans="1:24" ht="15" hidden="1" customHeight="1" x14ac:dyDescent="0.25">
      <c r="A138" s="7"/>
      <c r="B138" s="7"/>
      <c r="C138" s="8" t="s">
        <v>117</v>
      </c>
      <c r="D138" s="35">
        <v>1916</v>
      </c>
      <c r="E138" s="35">
        <v>2947.2</v>
      </c>
      <c r="F138" s="35">
        <v>2947.2</v>
      </c>
      <c r="G138" s="5">
        <f t="shared" si="37"/>
        <v>1</v>
      </c>
      <c r="H138" s="12">
        <f t="shared" si="38"/>
        <v>0</v>
      </c>
      <c r="I138" s="9">
        <v>4844.6000000000004</v>
      </c>
      <c r="J138" s="9">
        <v>4450.1000000000004</v>
      </c>
      <c r="K138" s="5">
        <f t="shared" si="39"/>
        <v>0.91900000000000004</v>
      </c>
      <c r="L138" s="12">
        <f t="shared" si="59"/>
        <v>-394.5</v>
      </c>
      <c r="M138" s="9">
        <v>4805.2</v>
      </c>
      <c r="N138" s="9">
        <v>4975.3999999999996</v>
      </c>
      <c r="O138" s="5">
        <f t="shared" si="42"/>
        <v>1.0349999999999999</v>
      </c>
      <c r="P138" s="12">
        <f t="shared" si="60"/>
        <v>170.19999999999982</v>
      </c>
      <c r="Q138" s="9">
        <v>0</v>
      </c>
      <c r="R138" s="9">
        <v>0</v>
      </c>
      <c r="S138" s="5">
        <f t="shared" si="44"/>
        <v>0</v>
      </c>
      <c r="T138" s="12">
        <f t="shared" si="61"/>
        <v>0</v>
      </c>
      <c r="U138" s="9">
        <v>4844.6000000000004</v>
      </c>
      <c r="V138" s="9">
        <v>4450.1000000000004</v>
      </c>
      <c r="W138" s="5">
        <f t="shared" si="46"/>
        <v>0.91900000000000004</v>
      </c>
      <c r="X138" s="12">
        <f t="shared" si="62"/>
        <v>-394.5</v>
      </c>
    </row>
    <row r="139" spans="1:24" ht="15" hidden="1" customHeight="1" x14ac:dyDescent="0.25">
      <c r="A139" s="7"/>
      <c r="B139" s="7"/>
      <c r="C139" s="8" t="s">
        <v>118</v>
      </c>
      <c r="D139" s="35">
        <v>867</v>
      </c>
      <c r="E139" s="35">
        <v>729.1</v>
      </c>
      <c r="F139" s="35">
        <v>729.1</v>
      </c>
      <c r="G139" s="5">
        <f t="shared" si="37"/>
        <v>1</v>
      </c>
      <c r="H139" s="12">
        <f t="shared" si="38"/>
        <v>0</v>
      </c>
      <c r="I139" s="9">
        <v>2823.1</v>
      </c>
      <c r="J139" s="9">
        <v>2638</v>
      </c>
      <c r="K139" s="5">
        <f t="shared" si="39"/>
        <v>0.93400000000000005</v>
      </c>
      <c r="L139" s="12">
        <f t="shared" si="59"/>
        <v>-185.09999999999991</v>
      </c>
      <c r="M139" s="9">
        <v>3533.7000000000003</v>
      </c>
      <c r="N139" s="9">
        <v>3577.0666666666671</v>
      </c>
      <c r="O139" s="5">
        <f t="shared" si="42"/>
        <v>1.012</v>
      </c>
      <c r="P139" s="12">
        <f t="shared" si="60"/>
        <v>43.366666666666788</v>
      </c>
      <c r="Q139" s="9">
        <v>317.2</v>
      </c>
      <c r="R139" s="9">
        <v>497.6</v>
      </c>
      <c r="S139" s="5">
        <f t="shared" si="44"/>
        <v>1.569</v>
      </c>
      <c r="T139" s="12">
        <f t="shared" si="61"/>
        <v>180.40000000000003</v>
      </c>
      <c r="U139" s="9">
        <v>3140.2999999999997</v>
      </c>
      <c r="V139" s="9">
        <v>3135.6</v>
      </c>
      <c r="W139" s="5">
        <f t="shared" si="46"/>
        <v>0.999</v>
      </c>
      <c r="X139" s="12">
        <f t="shared" si="62"/>
        <v>-4.6999999999998181</v>
      </c>
    </row>
    <row r="140" spans="1:24" ht="15" hidden="1" customHeight="1" x14ac:dyDescent="0.25">
      <c r="A140" s="7"/>
      <c r="B140" s="7"/>
      <c r="C140" s="8" t="s">
        <v>119</v>
      </c>
      <c r="D140" s="35">
        <v>1571</v>
      </c>
      <c r="E140" s="35">
        <v>1288.0999999999999</v>
      </c>
      <c r="F140" s="35">
        <v>1288.0999999999999</v>
      </c>
      <c r="G140" s="5">
        <f t="shared" si="37"/>
        <v>1</v>
      </c>
      <c r="H140" s="12">
        <f t="shared" si="38"/>
        <v>0</v>
      </c>
      <c r="I140" s="9">
        <v>5096.2</v>
      </c>
      <c r="J140" s="9">
        <v>4780</v>
      </c>
      <c r="K140" s="5">
        <f t="shared" si="39"/>
        <v>0.93799999999999994</v>
      </c>
      <c r="L140" s="12">
        <f t="shared" si="59"/>
        <v>-316.19999999999982</v>
      </c>
      <c r="M140" s="9">
        <v>4622.2000000000007</v>
      </c>
      <c r="N140" s="9">
        <v>4729.6466666666674</v>
      </c>
      <c r="O140" s="5">
        <f t="shared" si="42"/>
        <v>1.0229999999999999</v>
      </c>
      <c r="P140" s="12">
        <f t="shared" si="60"/>
        <v>107.44666666666672</v>
      </c>
      <c r="Q140" s="9">
        <v>0</v>
      </c>
      <c r="R140" s="9">
        <v>0</v>
      </c>
      <c r="S140" s="5">
        <f t="shared" si="44"/>
        <v>0</v>
      </c>
      <c r="T140" s="12">
        <f t="shared" si="61"/>
        <v>0</v>
      </c>
      <c r="U140" s="9">
        <v>5096.2</v>
      </c>
      <c r="V140" s="9">
        <v>4780</v>
      </c>
      <c r="W140" s="5">
        <f t="shared" si="46"/>
        <v>0.93799999999999994</v>
      </c>
      <c r="X140" s="12">
        <f t="shared" si="62"/>
        <v>-316.19999999999982</v>
      </c>
    </row>
    <row r="141" spans="1:24" ht="15" hidden="1" customHeight="1" x14ac:dyDescent="0.25">
      <c r="A141" s="7"/>
      <c r="B141" s="7"/>
      <c r="C141" s="8" t="s">
        <v>120</v>
      </c>
      <c r="D141" s="35">
        <v>1076</v>
      </c>
      <c r="E141" s="35">
        <v>1475.6</v>
      </c>
      <c r="F141" s="35">
        <v>1471.3</v>
      </c>
      <c r="G141" s="5">
        <f t="shared" si="37"/>
        <v>0.997</v>
      </c>
      <c r="H141" s="12">
        <f t="shared" si="38"/>
        <v>-4.2999999999999545</v>
      </c>
      <c r="I141" s="9">
        <v>2900</v>
      </c>
      <c r="J141" s="9">
        <v>2684.8</v>
      </c>
      <c r="K141" s="5">
        <f t="shared" si="39"/>
        <v>0.92600000000000005</v>
      </c>
      <c r="L141" s="12">
        <f t="shared" si="59"/>
        <v>-215.19999999999982</v>
      </c>
      <c r="M141" s="9">
        <v>3912.3</v>
      </c>
      <c r="N141" s="9">
        <v>3963.8200000000006</v>
      </c>
      <c r="O141" s="5">
        <f t="shared" si="42"/>
        <v>1.0129999999999999</v>
      </c>
      <c r="P141" s="12">
        <f t="shared" si="60"/>
        <v>51.520000000000437</v>
      </c>
      <c r="Q141" s="9">
        <v>0</v>
      </c>
      <c r="R141" s="9">
        <v>167.9</v>
      </c>
      <c r="S141" s="5">
        <f t="shared" si="44"/>
        <v>0</v>
      </c>
      <c r="T141" s="12">
        <f t="shared" si="61"/>
        <v>167.9</v>
      </c>
      <c r="U141" s="9">
        <v>2900</v>
      </c>
      <c r="V141" s="9">
        <v>2852.7000000000003</v>
      </c>
      <c r="W141" s="5">
        <f t="shared" si="46"/>
        <v>0.98399999999999999</v>
      </c>
      <c r="X141" s="12">
        <f t="shared" si="62"/>
        <v>-47.299999999999727</v>
      </c>
    </row>
    <row r="142" spans="1:24" ht="15" hidden="1" customHeight="1" x14ac:dyDescent="0.25">
      <c r="A142" s="7"/>
      <c r="B142" s="7"/>
      <c r="C142" s="8" t="s">
        <v>121</v>
      </c>
      <c r="D142" s="35">
        <v>1590</v>
      </c>
      <c r="E142" s="35">
        <v>1694.9</v>
      </c>
      <c r="F142" s="35">
        <v>1638.9</v>
      </c>
      <c r="G142" s="5">
        <f t="shared" si="37"/>
        <v>0.96699999999999997</v>
      </c>
      <c r="H142" s="12">
        <f t="shared" si="38"/>
        <v>-56</v>
      </c>
      <c r="I142" s="9">
        <v>4976.8999999999996</v>
      </c>
      <c r="J142" s="9">
        <v>4695.3</v>
      </c>
      <c r="K142" s="5">
        <f t="shared" si="39"/>
        <v>0.94299999999999995</v>
      </c>
      <c r="L142" s="12">
        <f t="shared" si="59"/>
        <v>-281.59999999999945</v>
      </c>
      <c r="M142" s="9">
        <v>4190.2999999999993</v>
      </c>
      <c r="N142" s="9">
        <v>4282.6133333333346</v>
      </c>
      <c r="O142" s="5">
        <f t="shared" si="42"/>
        <v>1.022</v>
      </c>
      <c r="P142" s="12">
        <f t="shared" si="60"/>
        <v>92.313333333335322</v>
      </c>
      <c r="Q142" s="9">
        <v>0</v>
      </c>
      <c r="R142" s="9">
        <v>0</v>
      </c>
      <c r="S142" s="5">
        <f t="shared" si="44"/>
        <v>0</v>
      </c>
      <c r="T142" s="12">
        <f t="shared" si="61"/>
        <v>0</v>
      </c>
      <c r="U142" s="9">
        <v>4976.8999999999996</v>
      </c>
      <c r="V142" s="9">
        <v>4695.3</v>
      </c>
      <c r="W142" s="5">
        <f t="shared" si="46"/>
        <v>0.94299999999999995</v>
      </c>
      <c r="X142" s="12">
        <f t="shared" si="62"/>
        <v>-281.59999999999945</v>
      </c>
    </row>
    <row r="143" spans="1:24" ht="15" hidden="1" customHeight="1" x14ac:dyDescent="0.25">
      <c r="A143" s="7"/>
      <c r="B143" s="7"/>
      <c r="C143" s="8" t="s">
        <v>122</v>
      </c>
      <c r="D143" s="35">
        <v>1989</v>
      </c>
      <c r="E143" s="35">
        <v>1948.2</v>
      </c>
      <c r="F143" s="35">
        <v>1878.9</v>
      </c>
      <c r="G143" s="5">
        <f t="shared" si="37"/>
        <v>0.96399999999999997</v>
      </c>
      <c r="H143" s="12">
        <f t="shared" si="38"/>
        <v>-69.299999999999955</v>
      </c>
      <c r="I143" s="9">
        <v>6136.9</v>
      </c>
      <c r="J143" s="9">
        <v>5801</v>
      </c>
      <c r="K143" s="5">
        <f t="shared" si="39"/>
        <v>0.94499999999999995</v>
      </c>
      <c r="L143" s="12">
        <f t="shared" si="59"/>
        <v>-335.89999999999964</v>
      </c>
      <c r="M143" s="9">
        <v>4503.1999999999989</v>
      </c>
      <c r="N143" s="9">
        <v>4566.2333333333318</v>
      </c>
      <c r="O143" s="5">
        <f t="shared" si="42"/>
        <v>1.014</v>
      </c>
      <c r="P143" s="12">
        <f t="shared" si="60"/>
        <v>63.033333333332848</v>
      </c>
      <c r="Q143" s="9">
        <v>0</v>
      </c>
      <c r="R143" s="9">
        <v>0</v>
      </c>
      <c r="S143" s="5">
        <f t="shared" si="44"/>
        <v>0</v>
      </c>
      <c r="T143" s="12">
        <f t="shared" si="61"/>
        <v>0</v>
      </c>
      <c r="U143" s="9">
        <v>6136.9</v>
      </c>
      <c r="V143" s="9">
        <v>5801</v>
      </c>
      <c r="W143" s="5">
        <f t="shared" si="46"/>
        <v>0.94499999999999995</v>
      </c>
      <c r="X143" s="12">
        <f t="shared" si="62"/>
        <v>-335.89999999999964</v>
      </c>
    </row>
    <row r="144" spans="1:24" ht="15" hidden="1" customHeight="1" x14ac:dyDescent="0.25">
      <c r="A144" s="7"/>
      <c r="B144" s="7"/>
      <c r="C144" s="8" t="s">
        <v>123</v>
      </c>
      <c r="D144" s="35">
        <v>1338</v>
      </c>
      <c r="E144" s="35">
        <v>1493.8</v>
      </c>
      <c r="F144" s="35">
        <v>1493.8</v>
      </c>
      <c r="G144" s="5">
        <f t="shared" si="37"/>
        <v>1</v>
      </c>
      <c r="H144" s="12">
        <f t="shared" si="38"/>
        <v>0</v>
      </c>
      <c r="I144" s="9">
        <v>3943.3</v>
      </c>
      <c r="J144" s="9">
        <v>3675.9</v>
      </c>
      <c r="K144" s="5">
        <f t="shared" si="39"/>
        <v>0.93200000000000005</v>
      </c>
      <c r="L144" s="12">
        <f t="shared" si="59"/>
        <v>-267.40000000000009</v>
      </c>
      <c r="M144" s="9">
        <v>4223.1000000000013</v>
      </c>
      <c r="N144" s="9">
        <v>4290.3133333333344</v>
      </c>
      <c r="O144" s="5">
        <f t="shared" si="42"/>
        <v>1.016</v>
      </c>
      <c r="P144" s="12">
        <f t="shared" si="60"/>
        <v>67.213333333333139</v>
      </c>
      <c r="Q144" s="9">
        <v>0</v>
      </c>
      <c r="R144" s="9">
        <v>0</v>
      </c>
      <c r="S144" s="5">
        <f t="shared" si="44"/>
        <v>0</v>
      </c>
      <c r="T144" s="12">
        <f t="shared" si="61"/>
        <v>0</v>
      </c>
      <c r="U144" s="9">
        <v>3943.3</v>
      </c>
      <c r="V144" s="9">
        <v>3675.9</v>
      </c>
      <c r="W144" s="5">
        <f t="shared" si="46"/>
        <v>0.93200000000000005</v>
      </c>
      <c r="X144" s="12">
        <f t="shared" si="62"/>
        <v>-267.40000000000009</v>
      </c>
    </row>
    <row r="145" spans="1:24" ht="15" hidden="1" customHeight="1" x14ac:dyDescent="0.25">
      <c r="A145" s="7"/>
      <c r="B145" s="7"/>
      <c r="C145" s="8" t="s">
        <v>124</v>
      </c>
      <c r="D145" s="35">
        <v>2021</v>
      </c>
      <c r="E145" s="35">
        <v>1253.5999999999999</v>
      </c>
      <c r="F145" s="35">
        <v>1124.8</v>
      </c>
      <c r="G145" s="5">
        <f t="shared" si="37"/>
        <v>0.89700000000000002</v>
      </c>
      <c r="H145" s="12">
        <f t="shared" si="38"/>
        <v>-128.79999999999995</v>
      </c>
      <c r="I145" s="9">
        <v>6958.6</v>
      </c>
      <c r="J145" s="9">
        <v>6678.9</v>
      </c>
      <c r="K145" s="5">
        <f t="shared" si="39"/>
        <v>0.96</v>
      </c>
      <c r="L145" s="12">
        <f t="shared" si="59"/>
        <v>-279.70000000000073</v>
      </c>
      <c r="M145" s="9">
        <v>3633.3999999999996</v>
      </c>
      <c r="N145" s="9">
        <v>3928.686666666666</v>
      </c>
      <c r="O145" s="5">
        <f t="shared" si="42"/>
        <v>1.081</v>
      </c>
      <c r="P145" s="12">
        <f t="shared" si="60"/>
        <v>295.28666666666641</v>
      </c>
      <c r="Q145" s="9">
        <v>0</v>
      </c>
      <c r="R145" s="9">
        <v>0</v>
      </c>
      <c r="S145" s="5">
        <f t="shared" si="44"/>
        <v>0</v>
      </c>
      <c r="T145" s="12">
        <f t="shared" si="61"/>
        <v>0</v>
      </c>
      <c r="U145" s="9">
        <v>6958.6</v>
      </c>
      <c r="V145" s="9">
        <v>6678.9</v>
      </c>
      <c r="W145" s="5">
        <f t="shared" si="46"/>
        <v>0.96</v>
      </c>
      <c r="X145" s="12">
        <f t="shared" si="62"/>
        <v>-279.70000000000073</v>
      </c>
    </row>
    <row r="146" spans="1:24" ht="15" hidden="1" customHeight="1" x14ac:dyDescent="0.25">
      <c r="A146" s="7"/>
      <c r="B146" s="7"/>
      <c r="C146" s="8" t="s">
        <v>125</v>
      </c>
      <c r="D146" s="35">
        <v>1197</v>
      </c>
      <c r="E146" s="35">
        <v>1720.2</v>
      </c>
      <c r="F146" s="35">
        <v>1675</v>
      </c>
      <c r="G146" s="5">
        <f t="shared" ref="G146:G209" si="63">ROUND(IF(E146&gt;0,F146/E146,0),3)</f>
        <v>0.97399999999999998</v>
      </c>
      <c r="H146" s="12">
        <f t="shared" ref="H146:H209" si="64">F146-E146</f>
        <v>-45.200000000000045</v>
      </c>
      <c r="I146" s="9">
        <v>3148.2</v>
      </c>
      <c r="J146" s="9">
        <v>2947</v>
      </c>
      <c r="K146" s="5">
        <f t="shared" ref="K146:K209" si="65">ROUND(IF(I146&gt;0,J146/I146,0),3)</f>
        <v>0.93600000000000005</v>
      </c>
      <c r="L146" s="12">
        <f t="shared" si="59"/>
        <v>-201.19999999999982</v>
      </c>
      <c r="M146" s="9">
        <v>4468.62</v>
      </c>
      <c r="N146" s="9">
        <v>4547.3266666666668</v>
      </c>
      <c r="O146" s="5">
        <f t="shared" si="42"/>
        <v>1.018</v>
      </c>
      <c r="P146" s="12">
        <f t="shared" si="60"/>
        <v>78.706666666666933</v>
      </c>
      <c r="Q146" s="9">
        <v>189.7</v>
      </c>
      <c r="R146" s="9">
        <v>403.1</v>
      </c>
      <c r="S146" s="5">
        <f t="shared" si="44"/>
        <v>2.125</v>
      </c>
      <c r="T146" s="12">
        <f t="shared" si="61"/>
        <v>213.40000000000003</v>
      </c>
      <c r="U146" s="9">
        <v>3337.8999999999996</v>
      </c>
      <c r="V146" s="9">
        <v>3350.1</v>
      </c>
      <c r="W146" s="5">
        <f t="shared" si="46"/>
        <v>1.004</v>
      </c>
      <c r="X146" s="12">
        <f t="shared" si="62"/>
        <v>12.200000000000273</v>
      </c>
    </row>
    <row r="147" spans="1:24" ht="15" hidden="1" customHeight="1" x14ac:dyDescent="0.25">
      <c r="A147" s="7"/>
      <c r="B147" s="7"/>
      <c r="C147" s="8" t="s">
        <v>126</v>
      </c>
      <c r="D147" s="35">
        <v>1702</v>
      </c>
      <c r="E147" s="35">
        <v>3343.7</v>
      </c>
      <c r="F147" s="35">
        <v>3263</v>
      </c>
      <c r="G147" s="5">
        <f t="shared" si="63"/>
        <v>0.97599999999999998</v>
      </c>
      <c r="H147" s="12">
        <f t="shared" si="64"/>
        <v>-80.699999999999818</v>
      </c>
      <c r="I147" s="9">
        <v>4594.1000000000004</v>
      </c>
      <c r="J147" s="9">
        <v>4286.3</v>
      </c>
      <c r="K147" s="5">
        <f t="shared" si="65"/>
        <v>0.93300000000000005</v>
      </c>
      <c r="L147" s="12">
        <f t="shared" si="59"/>
        <v>-307.80000000000018</v>
      </c>
      <c r="M147" s="9">
        <v>4314.3000000000011</v>
      </c>
      <c r="N147" s="9">
        <v>4401.3866666666681</v>
      </c>
      <c r="O147" s="5">
        <f t="shared" ref="O147:O210" si="66">ROUND(IF(M147&gt;0,N147/M147,0),3)</f>
        <v>1.02</v>
      </c>
      <c r="P147" s="12">
        <f t="shared" si="60"/>
        <v>87.086666666667043</v>
      </c>
      <c r="Q147" s="9">
        <v>0</v>
      </c>
      <c r="R147" s="9">
        <v>0</v>
      </c>
      <c r="S147" s="5">
        <f t="shared" ref="S147:S210" si="67">ROUND(IF(Q147&gt;0,R147/Q147,0),3)</f>
        <v>0</v>
      </c>
      <c r="T147" s="12">
        <f t="shared" si="61"/>
        <v>0</v>
      </c>
      <c r="U147" s="9">
        <v>4594.1000000000004</v>
      </c>
      <c r="V147" s="9">
        <v>4286.3</v>
      </c>
      <c r="W147" s="5">
        <f t="shared" ref="W147:W210" si="68">ROUND(IF(U147&gt;0,V147/U147,0),3)</f>
        <v>0.93300000000000005</v>
      </c>
      <c r="X147" s="12">
        <f t="shared" si="62"/>
        <v>-307.80000000000018</v>
      </c>
    </row>
    <row r="148" spans="1:24" ht="15" hidden="1" customHeight="1" x14ac:dyDescent="0.25">
      <c r="A148" s="7">
        <v>2</v>
      </c>
      <c r="B148" s="7">
        <v>2</v>
      </c>
      <c r="C148" s="8" t="s">
        <v>13</v>
      </c>
      <c r="D148" s="35">
        <v>42867</v>
      </c>
      <c r="E148" s="35">
        <v>156129.29999999999</v>
      </c>
      <c r="F148" s="35">
        <v>147256</v>
      </c>
      <c r="G148" s="5">
        <f t="shared" si="63"/>
        <v>0.94299999999999995</v>
      </c>
      <c r="H148" s="12">
        <f t="shared" si="64"/>
        <v>-8873.2999999999884</v>
      </c>
      <c r="I148" s="9">
        <v>197772.4</v>
      </c>
      <c r="J148" s="9">
        <v>188860.79999999999</v>
      </c>
      <c r="K148" s="5">
        <f t="shared" si="65"/>
        <v>0.95499999999999996</v>
      </c>
      <c r="L148" s="12">
        <f t="shared" si="59"/>
        <v>-8911.6000000000058</v>
      </c>
      <c r="M148" s="9">
        <v>766714.03000000014</v>
      </c>
      <c r="N148" s="9">
        <v>774383.93000000017</v>
      </c>
      <c r="O148" s="5">
        <f t="shared" si="66"/>
        <v>1.01</v>
      </c>
      <c r="P148" s="12">
        <f t="shared" si="60"/>
        <v>7669.9000000000233</v>
      </c>
      <c r="Q148" s="9">
        <v>450553.4</v>
      </c>
      <c r="R148" s="9">
        <v>463317.2</v>
      </c>
      <c r="S148" s="5">
        <f t="shared" si="67"/>
        <v>1.028</v>
      </c>
      <c r="T148" s="12">
        <f t="shared" si="61"/>
        <v>12763.799999999988</v>
      </c>
      <c r="U148" s="9">
        <v>648745.80000000005</v>
      </c>
      <c r="V148" s="9">
        <v>652598</v>
      </c>
      <c r="W148" s="5">
        <f t="shared" si="68"/>
        <v>1.006</v>
      </c>
      <c r="X148" s="12">
        <f t="shared" si="62"/>
        <v>3852.1999999999534</v>
      </c>
    </row>
    <row r="149" spans="1:24" x14ac:dyDescent="0.25">
      <c r="A149" s="4">
        <v>1</v>
      </c>
      <c r="B149" s="4">
        <v>1</v>
      </c>
      <c r="C149" s="38" t="s">
        <v>127</v>
      </c>
      <c r="D149" s="34">
        <v>15476</v>
      </c>
      <c r="E149" s="34">
        <v>93288.7</v>
      </c>
      <c r="F149" s="34">
        <v>66396</v>
      </c>
      <c r="G149" s="5">
        <f t="shared" si="63"/>
        <v>0.71199999999999997</v>
      </c>
      <c r="H149" s="6">
        <f t="shared" si="64"/>
        <v>-26892.699999999997</v>
      </c>
      <c r="I149" s="36">
        <v>128678.30000000002</v>
      </c>
      <c r="J149" s="36">
        <v>152335.1</v>
      </c>
      <c r="K149" s="5">
        <f t="shared" si="65"/>
        <v>1.1839999999999999</v>
      </c>
      <c r="L149" s="6">
        <f>SUM(L150:L161)</f>
        <v>23656.799999999999</v>
      </c>
      <c r="M149" s="36">
        <v>516248.9</v>
      </c>
      <c r="N149" s="36">
        <v>523331.94666666666</v>
      </c>
      <c r="O149" s="5">
        <f t="shared" si="66"/>
        <v>1.014</v>
      </c>
      <c r="P149" s="6">
        <f>SUM(P150:P161)</f>
        <v>7083.0466666666043</v>
      </c>
      <c r="Q149" s="36">
        <f t="shared" ref="Q149" si="69">SUM(Q150:Q161)</f>
        <v>312772.3</v>
      </c>
      <c r="R149" s="36">
        <v>293761.3</v>
      </c>
      <c r="S149" s="5">
        <f t="shared" si="67"/>
        <v>0.93899999999999995</v>
      </c>
      <c r="T149" s="6">
        <f>SUM(T150:T161)</f>
        <v>-19011.000000000015</v>
      </c>
      <c r="U149" s="36">
        <v>441458.20000000007</v>
      </c>
      <c r="V149" s="36">
        <v>446104</v>
      </c>
      <c r="W149" s="5">
        <f t="shared" si="68"/>
        <v>1.0109999999999999</v>
      </c>
      <c r="X149" s="6">
        <f>SUM(X150:X161)</f>
        <v>4645.7999999999429</v>
      </c>
    </row>
    <row r="150" spans="1:24" ht="15" hidden="1" customHeight="1" x14ac:dyDescent="0.25">
      <c r="A150" s="7">
        <v>3</v>
      </c>
      <c r="B150" s="7">
        <v>3</v>
      </c>
      <c r="C150" s="8" t="s">
        <v>128</v>
      </c>
      <c r="D150" s="35">
        <v>9040</v>
      </c>
      <c r="E150" s="35">
        <v>19811</v>
      </c>
      <c r="F150" s="35">
        <v>15360.9</v>
      </c>
      <c r="G150" s="5">
        <f t="shared" si="63"/>
        <v>0.77500000000000002</v>
      </c>
      <c r="H150" s="12">
        <f t="shared" si="64"/>
        <v>-4450.1000000000004</v>
      </c>
      <c r="I150" s="9">
        <v>16941</v>
      </c>
      <c r="J150" s="9">
        <v>19556.7</v>
      </c>
      <c r="K150" s="5">
        <f t="shared" si="65"/>
        <v>1.1539999999999999</v>
      </c>
      <c r="L150" s="12">
        <f t="shared" ref="L150:L161" si="70">J150-I150</f>
        <v>2615.7000000000007</v>
      </c>
      <c r="M150" s="9">
        <v>43349.2</v>
      </c>
      <c r="N150" s="9">
        <v>44284.38</v>
      </c>
      <c r="O150" s="5">
        <f t="shared" si="66"/>
        <v>1.022</v>
      </c>
      <c r="P150" s="12">
        <f t="shared" ref="P150:P161" si="71">N150-M150</f>
        <v>935.18000000000029</v>
      </c>
      <c r="Q150" s="9">
        <v>10526.7</v>
      </c>
      <c r="R150" s="9">
        <v>8144.6</v>
      </c>
      <c r="S150" s="5">
        <f t="shared" si="67"/>
        <v>0.77400000000000002</v>
      </c>
      <c r="T150" s="12">
        <f t="shared" ref="T150:T161" si="72">R150-Q150</f>
        <v>-2382.1000000000004</v>
      </c>
      <c r="U150" s="9">
        <v>27467.7</v>
      </c>
      <c r="V150" s="9">
        <v>27701.300000000003</v>
      </c>
      <c r="W150" s="5">
        <f t="shared" si="68"/>
        <v>1.0089999999999999</v>
      </c>
      <c r="X150" s="12">
        <f t="shared" ref="X150:X161" si="73">V150-U150</f>
        <v>233.60000000000218</v>
      </c>
    </row>
    <row r="151" spans="1:24" ht="15" hidden="1" customHeight="1" x14ac:dyDescent="0.25">
      <c r="A151" s="7"/>
      <c r="B151" s="7"/>
      <c r="C151" s="8" t="s">
        <v>129</v>
      </c>
      <c r="D151" s="35">
        <v>938</v>
      </c>
      <c r="E151" s="35">
        <v>1412.4</v>
      </c>
      <c r="F151" s="35">
        <v>1046</v>
      </c>
      <c r="G151" s="5">
        <f t="shared" si="63"/>
        <v>0.74099999999999999</v>
      </c>
      <c r="H151" s="12">
        <f t="shared" si="64"/>
        <v>-366.40000000000009</v>
      </c>
      <c r="I151" s="9">
        <v>2592.9</v>
      </c>
      <c r="J151" s="9">
        <v>2577</v>
      </c>
      <c r="K151" s="5">
        <f t="shared" si="65"/>
        <v>0.99399999999999999</v>
      </c>
      <c r="L151" s="12">
        <f t="shared" si="70"/>
        <v>-15.900000000000091</v>
      </c>
      <c r="M151" s="9">
        <v>11887</v>
      </c>
      <c r="N151" s="9">
        <v>12102.366666666665</v>
      </c>
      <c r="O151" s="5">
        <f t="shared" si="66"/>
        <v>1.018</v>
      </c>
      <c r="P151" s="12">
        <f t="shared" si="71"/>
        <v>215.36666666666497</v>
      </c>
      <c r="Q151" s="9">
        <v>8033.1</v>
      </c>
      <c r="R151" s="9">
        <v>8212.2999999999993</v>
      </c>
      <c r="S151" s="5">
        <f t="shared" si="67"/>
        <v>1.022</v>
      </c>
      <c r="T151" s="12">
        <f t="shared" si="72"/>
        <v>179.19999999999891</v>
      </c>
      <c r="U151" s="9">
        <v>10626</v>
      </c>
      <c r="V151" s="9">
        <v>10789.3</v>
      </c>
      <c r="W151" s="5">
        <f t="shared" si="68"/>
        <v>1.0149999999999999</v>
      </c>
      <c r="X151" s="12">
        <f t="shared" si="73"/>
        <v>163.29999999999927</v>
      </c>
    </row>
    <row r="152" spans="1:24" ht="15" hidden="1" customHeight="1" x14ac:dyDescent="0.25">
      <c r="A152" s="7"/>
      <c r="B152" s="7"/>
      <c r="C152" s="8" t="s">
        <v>130</v>
      </c>
      <c r="D152" s="35">
        <v>1515</v>
      </c>
      <c r="E152" s="35">
        <v>1642.8</v>
      </c>
      <c r="F152" s="35">
        <v>1334.5</v>
      </c>
      <c r="G152" s="5">
        <f t="shared" si="63"/>
        <v>0.81200000000000006</v>
      </c>
      <c r="H152" s="12">
        <f t="shared" si="64"/>
        <v>-308.29999999999995</v>
      </c>
      <c r="I152" s="9">
        <v>4619</v>
      </c>
      <c r="J152" s="9">
        <v>4514.1000000000004</v>
      </c>
      <c r="K152" s="5">
        <f t="shared" si="65"/>
        <v>0.97699999999999998</v>
      </c>
      <c r="L152" s="12">
        <f t="shared" si="70"/>
        <v>-104.89999999999964</v>
      </c>
      <c r="M152" s="9">
        <v>14485.7</v>
      </c>
      <c r="N152" s="9">
        <v>14830.92</v>
      </c>
      <c r="O152" s="5">
        <f t="shared" si="66"/>
        <v>1.024</v>
      </c>
      <c r="P152" s="12">
        <f t="shared" si="71"/>
        <v>345.21999999999935</v>
      </c>
      <c r="Q152" s="9">
        <v>9105.6</v>
      </c>
      <c r="R152" s="9">
        <v>9471.6</v>
      </c>
      <c r="S152" s="5">
        <f t="shared" si="67"/>
        <v>1.04</v>
      </c>
      <c r="T152" s="12">
        <f t="shared" si="72"/>
        <v>366</v>
      </c>
      <c r="U152" s="9">
        <v>13724.6</v>
      </c>
      <c r="V152" s="9">
        <v>13985.7</v>
      </c>
      <c r="W152" s="5">
        <f t="shared" si="68"/>
        <v>1.0189999999999999</v>
      </c>
      <c r="X152" s="12">
        <f t="shared" si="73"/>
        <v>261.10000000000036</v>
      </c>
    </row>
    <row r="153" spans="1:24" ht="15" hidden="1" customHeight="1" x14ac:dyDescent="0.25">
      <c r="A153" s="7"/>
      <c r="B153" s="7"/>
      <c r="C153" s="8" t="s">
        <v>80</v>
      </c>
      <c r="D153" s="35">
        <v>403</v>
      </c>
      <c r="E153" s="35">
        <v>314.89999999999998</v>
      </c>
      <c r="F153" s="35">
        <v>239.29999999999998</v>
      </c>
      <c r="G153" s="5">
        <f t="shared" si="63"/>
        <v>0.76</v>
      </c>
      <c r="H153" s="12">
        <f t="shared" si="64"/>
        <v>-75.599999999999994</v>
      </c>
      <c r="I153" s="9">
        <v>1323.7</v>
      </c>
      <c r="J153" s="9">
        <v>1317.1</v>
      </c>
      <c r="K153" s="5">
        <f t="shared" si="65"/>
        <v>0.995</v>
      </c>
      <c r="L153" s="12">
        <f t="shared" si="70"/>
        <v>-6.6000000000001364</v>
      </c>
      <c r="M153" s="9">
        <v>9569.5999999999985</v>
      </c>
      <c r="N153" s="9">
        <v>9637.0399999999991</v>
      </c>
      <c r="O153" s="5">
        <f t="shared" si="66"/>
        <v>1.0069999999999999</v>
      </c>
      <c r="P153" s="12">
        <f t="shared" si="71"/>
        <v>67.440000000000509</v>
      </c>
      <c r="Q153" s="9">
        <v>8126</v>
      </c>
      <c r="R153" s="9">
        <v>8177.7</v>
      </c>
      <c r="S153" s="5">
        <f t="shared" si="67"/>
        <v>1.006</v>
      </c>
      <c r="T153" s="12">
        <f t="shared" si="72"/>
        <v>51.699999999999818</v>
      </c>
      <c r="U153" s="9">
        <v>9449.7000000000007</v>
      </c>
      <c r="V153" s="9">
        <v>9494.7999999999993</v>
      </c>
      <c r="W153" s="5">
        <f t="shared" si="68"/>
        <v>1.0049999999999999</v>
      </c>
      <c r="X153" s="12">
        <f t="shared" si="73"/>
        <v>45.099999999998545</v>
      </c>
    </row>
    <row r="154" spans="1:24" ht="15" hidden="1" customHeight="1" x14ac:dyDescent="0.25">
      <c r="A154" s="7"/>
      <c r="B154" s="7"/>
      <c r="C154" s="8" t="s">
        <v>131</v>
      </c>
      <c r="D154" s="35">
        <v>519</v>
      </c>
      <c r="E154" s="35">
        <v>501.1</v>
      </c>
      <c r="F154" s="35">
        <v>401.1</v>
      </c>
      <c r="G154" s="5">
        <f t="shared" si="63"/>
        <v>0.8</v>
      </c>
      <c r="H154" s="12">
        <f t="shared" si="64"/>
        <v>-100</v>
      </c>
      <c r="I154" s="9">
        <v>1607.7</v>
      </c>
      <c r="J154" s="9">
        <v>1603.2</v>
      </c>
      <c r="K154" s="5">
        <f t="shared" si="65"/>
        <v>0.997</v>
      </c>
      <c r="L154" s="12">
        <f t="shared" si="70"/>
        <v>-4.5</v>
      </c>
      <c r="M154" s="9">
        <v>8928.7999999999975</v>
      </c>
      <c r="N154" s="9">
        <v>9063.0133333333324</v>
      </c>
      <c r="O154" s="5">
        <f t="shared" si="66"/>
        <v>1.0149999999999999</v>
      </c>
      <c r="P154" s="12">
        <f t="shared" si="71"/>
        <v>134.21333333333496</v>
      </c>
      <c r="Q154" s="9">
        <v>7111.5</v>
      </c>
      <c r="R154" s="9">
        <v>7221.5</v>
      </c>
      <c r="S154" s="5">
        <f t="shared" si="67"/>
        <v>1.0149999999999999</v>
      </c>
      <c r="T154" s="12">
        <f t="shared" si="72"/>
        <v>110</v>
      </c>
      <c r="U154" s="9">
        <v>8719.2000000000007</v>
      </c>
      <c r="V154" s="9">
        <v>8824.7000000000007</v>
      </c>
      <c r="W154" s="5">
        <f t="shared" si="68"/>
        <v>1.012</v>
      </c>
      <c r="X154" s="12">
        <f t="shared" si="73"/>
        <v>105.5</v>
      </c>
    </row>
    <row r="155" spans="1:24" ht="15" hidden="1" customHeight="1" x14ac:dyDescent="0.25">
      <c r="A155" s="7"/>
      <c r="B155" s="7"/>
      <c r="C155" s="8" t="s">
        <v>132</v>
      </c>
      <c r="D155" s="35">
        <v>864</v>
      </c>
      <c r="E155" s="35">
        <v>878.3</v>
      </c>
      <c r="F155" s="35">
        <v>714.5</v>
      </c>
      <c r="G155" s="5">
        <f t="shared" si="63"/>
        <v>0.81399999999999995</v>
      </c>
      <c r="H155" s="12">
        <f t="shared" si="64"/>
        <v>-163.79999999999995</v>
      </c>
      <c r="I155" s="9">
        <v>2736</v>
      </c>
      <c r="J155" s="9">
        <v>2623.1</v>
      </c>
      <c r="K155" s="5">
        <f t="shared" si="65"/>
        <v>0.95899999999999996</v>
      </c>
      <c r="L155" s="12">
        <f t="shared" si="70"/>
        <v>-112.90000000000009</v>
      </c>
      <c r="M155" s="9">
        <v>8581.1999999999989</v>
      </c>
      <c r="N155" s="9">
        <v>8663.3866666666654</v>
      </c>
      <c r="O155" s="5">
        <f t="shared" si="66"/>
        <v>1.01</v>
      </c>
      <c r="P155" s="12">
        <f t="shared" si="71"/>
        <v>82.186666666666497</v>
      </c>
      <c r="Q155" s="9">
        <v>4791.8999999999996</v>
      </c>
      <c r="R155" s="9">
        <v>4939</v>
      </c>
      <c r="S155" s="5">
        <f t="shared" si="67"/>
        <v>1.0309999999999999</v>
      </c>
      <c r="T155" s="12">
        <f t="shared" si="72"/>
        <v>147.10000000000036</v>
      </c>
      <c r="U155" s="9">
        <v>7527.9</v>
      </c>
      <c r="V155" s="9">
        <v>7562.1</v>
      </c>
      <c r="W155" s="5">
        <f t="shared" si="68"/>
        <v>1.0049999999999999</v>
      </c>
      <c r="X155" s="12">
        <f t="shared" si="73"/>
        <v>34.200000000000728</v>
      </c>
    </row>
    <row r="156" spans="1:24" ht="15" hidden="1" customHeight="1" x14ac:dyDescent="0.25">
      <c r="A156" s="7"/>
      <c r="B156" s="7"/>
      <c r="C156" s="8" t="s">
        <v>133</v>
      </c>
      <c r="D156" s="35">
        <v>887</v>
      </c>
      <c r="E156" s="35">
        <v>1938.9</v>
      </c>
      <c r="F156" s="35">
        <v>1845.6000000000001</v>
      </c>
      <c r="G156" s="5">
        <f t="shared" si="63"/>
        <v>0.95199999999999996</v>
      </c>
      <c r="H156" s="12">
        <f t="shared" si="64"/>
        <v>-93.299999999999955</v>
      </c>
      <c r="I156" s="9">
        <v>2114</v>
      </c>
      <c r="J156" s="9">
        <v>2114</v>
      </c>
      <c r="K156" s="5">
        <f t="shared" si="65"/>
        <v>1</v>
      </c>
      <c r="L156" s="12">
        <f t="shared" si="70"/>
        <v>0</v>
      </c>
      <c r="M156" s="9">
        <v>10308.6</v>
      </c>
      <c r="N156" s="9">
        <v>10861.533333333333</v>
      </c>
      <c r="O156" s="5">
        <f t="shared" si="66"/>
        <v>1.054</v>
      </c>
      <c r="P156" s="12">
        <f t="shared" si="71"/>
        <v>552.93333333333248</v>
      </c>
      <c r="Q156" s="9">
        <v>6194.5</v>
      </c>
      <c r="R156" s="9">
        <v>6698.2</v>
      </c>
      <c r="S156" s="5">
        <f t="shared" si="67"/>
        <v>1.081</v>
      </c>
      <c r="T156" s="12">
        <f t="shared" si="72"/>
        <v>503.69999999999982</v>
      </c>
      <c r="U156" s="9">
        <v>8308.5</v>
      </c>
      <c r="V156" s="9">
        <v>8812.2000000000007</v>
      </c>
      <c r="W156" s="5">
        <f t="shared" si="68"/>
        <v>1.0609999999999999</v>
      </c>
      <c r="X156" s="12">
        <f t="shared" si="73"/>
        <v>503.70000000000073</v>
      </c>
    </row>
    <row r="157" spans="1:24" ht="15" hidden="1" customHeight="1" x14ac:dyDescent="0.25">
      <c r="A157" s="7"/>
      <c r="B157" s="7"/>
      <c r="C157" s="8" t="s">
        <v>134</v>
      </c>
      <c r="D157" s="35">
        <v>291</v>
      </c>
      <c r="E157" s="35">
        <v>240.1</v>
      </c>
      <c r="F157" s="35">
        <v>196.2</v>
      </c>
      <c r="G157" s="5">
        <f t="shared" si="63"/>
        <v>0.81699999999999995</v>
      </c>
      <c r="H157" s="12">
        <f t="shared" si="64"/>
        <v>-43.900000000000006</v>
      </c>
      <c r="I157" s="9">
        <v>988.9</v>
      </c>
      <c r="J157" s="9">
        <v>927.9</v>
      </c>
      <c r="K157" s="5">
        <f t="shared" si="65"/>
        <v>0.93799999999999994</v>
      </c>
      <c r="L157" s="12">
        <f t="shared" si="70"/>
        <v>-61</v>
      </c>
      <c r="M157" s="9">
        <v>6844.3999999999987</v>
      </c>
      <c r="N157" s="9">
        <v>6912.1333333333332</v>
      </c>
      <c r="O157" s="5">
        <f t="shared" si="66"/>
        <v>1.01</v>
      </c>
      <c r="P157" s="12">
        <f t="shared" si="71"/>
        <v>67.733333333334485</v>
      </c>
      <c r="Q157" s="9">
        <v>5739.4</v>
      </c>
      <c r="R157" s="9">
        <v>5851.9</v>
      </c>
      <c r="S157" s="5">
        <f t="shared" si="67"/>
        <v>1.02</v>
      </c>
      <c r="T157" s="12">
        <f t="shared" si="72"/>
        <v>112.5</v>
      </c>
      <c r="U157" s="9">
        <v>6728.2999999999993</v>
      </c>
      <c r="V157" s="9">
        <v>6779.7999999999993</v>
      </c>
      <c r="W157" s="5">
        <f t="shared" si="68"/>
        <v>1.008</v>
      </c>
      <c r="X157" s="12">
        <f t="shared" si="73"/>
        <v>51.5</v>
      </c>
    </row>
    <row r="158" spans="1:24" ht="15" hidden="1" customHeight="1" x14ac:dyDescent="0.25">
      <c r="A158" s="7"/>
      <c r="B158" s="7"/>
      <c r="C158" s="8" t="s">
        <v>135</v>
      </c>
      <c r="D158" s="35">
        <v>283</v>
      </c>
      <c r="E158" s="35">
        <v>317</v>
      </c>
      <c r="F158" s="35">
        <v>272</v>
      </c>
      <c r="G158" s="5">
        <f t="shared" si="63"/>
        <v>0.85799999999999998</v>
      </c>
      <c r="H158" s="12">
        <f t="shared" si="64"/>
        <v>-45</v>
      </c>
      <c r="I158" s="9">
        <v>954.8</v>
      </c>
      <c r="J158" s="9">
        <v>894.9</v>
      </c>
      <c r="K158" s="5">
        <f t="shared" si="65"/>
        <v>0.93700000000000006</v>
      </c>
      <c r="L158" s="12">
        <f t="shared" si="70"/>
        <v>-59.899999999999977</v>
      </c>
      <c r="M158" s="9">
        <v>8315</v>
      </c>
      <c r="N158" s="9">
        <v>8504.98</v>
      </c>
      <c r="O158" s="5">
        <f t="shared" si="66"/>
        <v>1.0229999999999999</v>
      </c>
      <c r="P158" s="12">
        <f t="shared" si="71"/>
        <v>189.97999999999956</v>
      </c>
      <c r="Q158" s="9">
        <v>7197.9</v>
      </c>
      <c r="R158" s="9">
        <v>7432</v>
      </c>
      <c r="S158" s="5">
        <f t="shared" si="67"/>
        <v>1.0329999999999999</v>
      </c>
      <c r="T158" s="12">
        <f t="shared" si="72"/>
        <v>234.10000000000036</v>
      </c>
      <c r="U158" s="9">
        <v>8152.7</v>
      </c>
      <c r="V158" s="9">
        <v>8326.9</v>
      </c>
      <c r="W158" s="5">
        <f t="shared" si="68"/>
        <v>1.0209999999999999</v>
      </c>
      <c r="X158" s="12">
        <f t="shared" si="73"/>
        <v>174.19999999999982</v>
      </c>
    </row>
    <row r="159" spans="1:24" ht="15" hidden="1" customHeight="1" x14ac:dyDescent="0.25">
      <c r="A159" s="7"/>
      <c r="B159" s="7"/>
      <c r="C159" s="8" t="s">
        <v>136</v>
      </c>
      <c r="D159" s="35">
        <v>459</v>
      </c>
      <c r="E159" s="35">
        <v>650.1</v>
      </c>
      <c r="F159" s="35">
        <v>390.1</v>
      </c>
      <c r="G159" s="5">
        <f t="shared" si="63"/>
        <v>0.6</v>
      </c>
      <c r="H159" s="12">
        <f t="shared" si="64"/>
        <v>-260</v>
      </c>
      <c r="I159" s="9">
        <v>1293.0999999999999</v>
      </c>
      <c r="J159" s="9">
        <v>1382.9</v>
      </c>
      <c r="K159" s="5">
        <f t="shared" si="65"/>
        <v>1.069</v>
      </c>
      <c r="L159" s="12">
        <f t="shared" si="70"/>
        <v>89.800000000000182</v>
      </c>
      <c r="M159" s="9">
        <v>8096.9000000000005</v>
      </c>
      <c r="N159" s="9">
        <v>8154.0200000000013</v>
      </c>
      <c r="O159" s="5">
        <f t="shared" si="66"/>
        <v>1.0069999999999999</v>
      </c>
      <c r="P159" s="12">
        <f t="shared" si="71"/>
        <v>57.1200000000008</v>
      </c>
      <c r="Q159" s="9">
        <v>6155.9</v>
      </c>
      <c r="R159" s="9">
        <v>6097.7</v>
      </c>
      <c r="S159" s="5">
        <f t="shared" si="67"/>
        <v>0.99099999999999999</v>
      </c>
      <c r="T159" s="12">
        <f t="shared" si="72"/>
        <v>-58.199999999999818</v>
      </c>
      <c r="U159" s="9">
        <v>7449</v>
      </c>
      <c r="V159" s="9">
        <v>7480.6</v>
      </c>
      <c r="W159" s="5">
        <f t="shared" si="68"/>
        <v>1.004</v>
      </c>
      <c r="X159" s="12">
        <f t="shared" si="73"/>
        <v>31.600000000000364</v>
      </c>
    </row>
    <row r="160" spans="1:24" ht="15" hidden="1" customHeight="1" x14ac:dyDescent="0.25">
      <c r="A160" s="7"/>
      <c r="B160" s="7"/>
      <c r="C160" s="8" t="s">
        <v>137</v>
      </c>
      <c r="D160" s="35">
        <v>277</v>
      </c>
      <c r="E160" s="35">
        <v>561.6</v>
      </c>
      <c r="F160" s="35">
        <v>433.6</v>
      </c>
      <c r="G160" s="5">
        <f t="shared" si="63"/>
        <v>0.77200000000000002</v>
      </c>
      <c r="H160" s="12">
        <f t="shared" si="64"/>
        <v>-128</v>
      </c>
      <c r="I160" s="9">
        <v>689.1</v>
      </c>
      <c r="J160" s="9">
        <v>643.4</v>
      </c>
      <c r="K160" s="5">
        <f t="shared" si="65"/>
        <v>0.93400000000000005</v>
      </c>
      <c r="L160" s="12">
        <f t="shared" si="70"/>
        <v>-45.700000000000045</v>
      </c>
      <c r="M160" s="9">
        <v>7268.2</v>
      </c>
      <c r="N160" s="9">
        <v>7323.6066666666657</v>
      </c>
      <c r="O160" s="5">
        <f t="shared" si="66"/>
        <v>1.008</v>
      </c>
      <c r="P160" s="12">
        <f t="shared" si="71"/>
        <v>55.406666666665842</v>
      </c>
      <c r="Q160" s="9">
        <v>6258.2</v>
      </c>
      <c r="R160" s="9">
        <v>6343.9</v>
      </c>
      <c r="S160" s="5">
        <f t="shared" si="67"/>
        <v>1.014</v>
      </c>
      <c r="T160" s="12">
        <f t="shared" si="72"/>
        <v>85.699999999999818</v>
      </c>
      <c r="U160" s="9">
        <v>6947.3</v>
      </c>
      <c r="V160" s="9">
        <v>6987.2999999999993</v>
      </c>
      <c r="W160" s="5">
        <f t="shared" si="68"/>
        <v>1.006</v>
      </c>
      <c r="X160" s="12">
        <f t="shared" si="73"/>
        <v>39.999999999999091</v>
      </c>
    </row>
    <row r="161" spans="1:24" ht="15" hidden="1" customHeight="1" x14ac:dyDescent="0.25">
      <c r="A161" s="7">
        <v>2</v>
      </c>
      <c r="B161" s="7">
        <v>2</v>
      </c>
      <c r="C161" s="8" t="s">
        <v>13</v>
      </c>
      <c r="D161" s="35">
        <v>15476</v>
      </c>
      <c r="E161" s="35">
        <v>65020.5</v>
      </c>
      <c r="F161" s="35">
        <v>44162.2</v>
      </c>
      <c r="G161" s="5">
        <f t="shared" si="63"/>
        <v>0.67900000000000005</v>
      </c>
      <c r="H161" s="12">
        <f t="shared" si="64"/>
        <v>-20858.300000000003</v>
      </c>
      <c r="I161" s="9">
        <v>92818.1</v>
      </c>
      <c r="J161" s="9">
        <v>114180.8</v>
      </c>
      <c r="K161" s="5">
        <f t="shared" si="65"/>
        <v>1.23</v>
      </c>
      <c r="L161" s="12">
        <f t="shared" si="70"/>
        <v>21362.699999999997</v>
      </c>
      <c r="M161" s="9">
        <v>378614.30000000005</v>
      </c>
      <c r="N161" s="9">
        <v>382994.56666666665</v>
      </c>
      <c r="O161" s="5">
        <f t="shared" si="66"/>
        <v>1.012</v>
      </c>
      <c r="P161" s="12">
        <f t="shared" si="71"/>
        <v>4380.2666666666046</v>
      </c>
      <c r="Q161" s="9">
        <v>233531.6</v>
      </c>
      <c r="R161" s="9">
        <v>215170.9</v>
      </c>
      <c r="S161" s="5">
        <f t="shared" si="67"/>
        <v>0.92100000000000004</v>
      </c>
      <c r="T161" s="12">
        <f t="shared" si="72"/>
        <v>-18360.700000000012</v>
      </c>
      <c r="U161" s="9">
        <v>326357.30000000005</v>
      </c>
      <c r="V161" s="9">
        <v>329359.3</v>
      </c>
      <c r="W161" s="5">
        <f t="shared" si="68"/>
        <v>1.0089999999999999</v>
      </c>
      <c r="X161" s="12">
        <f t="shared" si="73"/>
        <v>3001.9999999999418</v>
      </c>
    </row>
    <row r="162" spans="1:24" x14ac:dyDescent="0.25">
      <c r="A162" s="4">
        <v>1</v>
      </c>
      <c r="B162" s="4">
        <v>1</v>
      </c>
      <c r="C162" s="39" t="s">
        <v>138</v>
      </c>
      <c r="D162" s="34">
        <v>23677</v>
      </c>
      <c r="E162" s="34">
        <v>138392.20000000001</v>
      </c>
      <c r="F162" s="34">
        <v>129735.1</v>
      </c>
      <c r="G162" s="5">
        <f t="shared" si="63"/>
        <v>0.93700000000000006</v>
      </c>
      <c r="H162" s="6">
        <f t="shared" si="64"/>
        <v>-8657.1000000000058</v>
      </c>
      <c r="I162" s="37">
        <v>229959.2</v>
      </c>
      <c r="J162" s="37">
        <v>225354.40000000002</v>
      </c>
      <c r="K162" s="5">
        <f t="shared" si="65"/>
        <v>0.98</v>
      </c>
      <c r="L162" s="6">
        <f>SUM(L163:L175)</f>
        <v>-4604.8</v>
      </c>
      <c r="M162" s="37">
        <v>486427.27</v>
      </c>
      <c r="N162" s="37">
        <v>491269.41666666674</v>
      </c>
      <c r="O162" s="5">
        <f t="shared" si="66"/>
        <v>1.01</v>
      </c>
      <c r="P162" s="6">
        <f>SUM(P163:P175)</f>
        <v>4842.1466666667284</v>
      </c>
      <c r="Q162" s="37">
        <f t="shared" ref="Q162" si="74">SUM(Q163:Q175)</f>
        <v>159481.4</v>
      </c>
      <c r="R162" s="37">
        <v>165307.20000000001</v>
      </c>
      <c r="S162" s="5">
        <f t="shared" si="67"/>
        <v>1.0369999999999999</v>
      </c>
      <c r="T162" s="6">
        <f>SUM(T163:T175)</f>
        <v>5825.8000000000011</v>
      </c>
      <c r="U162" s="37">
        <v>389440.6</v>
      </c>
      <c r="V162" s="37">
        <v>390661.6</v>
      </c>
      <c r="W162" s="5">
        <f t="shared" si="68"/>
        <v>1.0029999999999999</v>
      </c>
      <c r="X162" s="6">
        <f>SUM(X163:X175)</f>
        <v>1221.0000000000009</v>
      </c>
    </row>
    <row r="163" spans="1:24" ht="15" hidden="1" customHeight="1" x14ac:dyDescent="0.25">
      <c r="A163" s="7">
        <v>3</v>
      </c>
      <c r="B163" s="7">
        <v>3</v>
      </c>
      <c r="C163" s="8" t="s">
        <v>139</v>
      </c>
      <c r="D163" s="35">
        <v>13410</v>
      </c>
      <c r="E163" s="35">
        <v>40003.4</v>
      </c>
      <c r="F163" s="35">
        <v>38651.300000000003</v>
      </c>
      <c r="G163" s="5">
        <f t="shared" si="63"/>
        <v>0.96599999999999997</v>
      </c>
      <c r="H163" s="12">
        <f t="shared" si="64"/>
        <v>-1352.0999999999985</v>
      </c>
      <c r="I163" s="9">
        <v>16135.8</v>
      </c>
      <c r="J163" s="9">
        <v>15445.8</v>
      </c>
      <c r="K163" s="5">
        <f t="shared" si="65"/>
        <v>0.95699999999999996</v>
      </c>
      <c r="L163" s="12">
        <f t="shared" ref="L163:L175" si="75">J163-I163</f>
        <v>-690</v>
      </c>
      <c r="M163" s="9">
        <v>37520.800000000003</v>
      </c>
      <c r="N163" s="9">
        <v>37772.93</v>
      </c>
      <c r="O163" s="5">
        <f t="shared" si="66"/>
        <v>1.0069999999999999</v>
      </c>
      <c r="P163" s="12">
        <f t="shared" ref="P163:P175" si="76">N163-M163</f>
        <v>252.12999999999738</v>
      </c>
      <c r="Q163" s="9">
        <v>0</v>
      </c>
      <c r="R163" s="9">
        <v>0</v>
      </c>
      <c r="S163" s="5">
        <f t="shared" si="67"/>
        <v>0</v>
      </c>
      <c r="T163" s="12">
        <f t="shared" ref="T163:T175" si="77">R163-Q163</f>
        <v>0</v>
      </c>
      <c r="U163" s="9">
        <v>16135.8</v>
      </c>
      <c r="V163" s="9">
        <v>15445.8</v>
      </c>
      <c r="W163" s="5">
        <f t="shared" si="68"/>
        <v>0.95699999999999996</v>
      </c>
      <c r="X163" s="12">
        <f t="shared" ref="X163:X175" si="78">V163-U163</f>
        <v>-690</v>
      </c>
    </row>
    <row r="164" spans="1:24" ht="15" hidden="1" customHeight="1" x14ac:dyDescent="0.25">
      <c r="A164" s="7"/>
      <c r="B164" s="7"/>
      <c r="C164" s="8" t="s">
        <v>140</v>
      </c>
      <c r="D164" s="35">
        <v>1244</v>
      </c>
      <c r="E164" s="35">
        <v>1707.2</v>
      </c>
      <c r="F164" s="35">
        <v>1516.9</v>
      </c>
      <c r="G164" s="5">
        <f t="shared" si="63"/>
        <v>0.88900000000000001</v>
      </c>
      <c r="H164" s="12">
        <f t="shared" si="64"/>
        <v>-190.29999999999995</v>
      </c>
      <c r="I164" s="9">
        <v>3347.7</v>
      </c>
      <c r="J164" s="9">
        <v>3289.7</v>
      </c>
      <c r="K164" s="5">
        <f t="shared" si="65"/>
        <v>0.98299999999999998</v>
      </c>
      <c r="L164" s="12">
        <f t="shared" si="75"/>
        <v>-58</v>
      </c>
      <c r="M164" s="9">
        <v>12403.1</v>
      </c>
      <c r="N164" s="9">
        <v>12441.453333333335</v>
      </c>
      <c r="O164" s="5">
        <f t="shared" si="66"/>
        <v>1.0029999999999999</v>
      </c>
      <c r="P164" s="12">
        <f t="shared" si="76"/>
        <v>38.353333333334376</v>
      </c>
      <c r="Q164" s="9">
        <v>7898.9</v>
      </c>
      <c r="R164" s="9">
        <v>7926.1</v>
      </c>
      <c r="S164" s="5">
        <f t="shared" si="67"/>
        <v>1.0029999999999999</v>
      </c>
      <c r="T164" s="12">
        <f t="shared" si="77"/>
        <v>27.200000000000728</v>
      </c>
      <c r="U164" s="9">
        <v>11246.599999999999</v>
      </c>
      <c r="V164" s="9">
        <v>11215.8</v>
      </c>
      <c r="W164" s="5">
        <f t="shared" si="68"/>
        <v>0.997</v>
      </c>
      <c r="X164" s="12">
        <f t="shared" si="78"/>
        <v>-30.799999999999272</v>
      </c>
    </row>
    <row r="165" spans="1:24" ht="15" hidden="1" customHeight="1" x14ac:dyDescent="0.25">
      <c r="A165" s="7"/>
      <c r="B165" s="7"/>
      <c r="C165" s="8" t="s">
        <v>141</v>
      </c>
      <c r="D165" s="35">
        <v>691</v>
      </c>
      <c r="E165" s="35">
        <v>914.6</v>
      </c>
      <c r="F165" s="35">
        <v>726.3</v>
      </c>
      <c r="G165" s="5">
        <f t="shared" si="63"/>
        <v>0.79400000000000004</v>
      </c>
      <c r="H165" s="12">
        <f t="shared" si="64"/>
        <v>-188.30000000000007</v>
      </c>
      <c r="I165" s="9">
        <v>1893.2</v>
      </c>
      <c r="J165" s="9">
        <v>1942</v>
      </c>
      <c r="K165" s="5">
        <f t="shared" si="65"/>
        <v>1.026</v>
      </c>
      <c r="L165" s="12">
        <f t="shared" si="75"/>
        <v>48.799999999999955</v>
      </c>
      <c r="M165" s="9">
        <v>6566.2</v>
      </c>
      <c r="N165" s="9">
        <v>6592.3333333333339</v>
      </c>
      <c r="O165" s="5">
        <f t="shared" si="66"/>
        <v>1.004</v>
      </c>
      <c r="P165" s="12">
        <f t="shared" si="76"/>
        <v>26.133333333334122</v>
      </c>
      <c r="Q165" s="9">
        <v>4060.1</v>
      </c>
      <c r="R165" s="9">
        <v>3999.1</v>
      </c>
      <c r="S165" s="5">
        <f t="shared" si="67"/>
        <v>0.98499999999999999</v>
      </c>
      <c r="T165" s="12">
        <f t="shared" si="77"/>
        <v>-61</v>
      </c>
      <c r="U165" s="9">
        <v>5953.3</v>
      </c>
      <c r="V165" s="9">
        <v>5941.1</v>
      </c>
      <c r="W165" s="5">
        <f t="shared" si="68"/>
        <v>0.998</v>
      </c>
      <c r="X165" s="12">
        <f t="shared" si="78"/>
        <v>-12.199999999999818</v>
      </c>
    </row>
    <row r="166" spans="1:24" ht="15" hidden="1" customHeight="1" x14ac:dyDescent="0.25">
      <c r="A166" s="7"/>
      <c r="B166" s="7"/>
      <c r="C166" s="8" t="s">
        <v>142</v>
      </c>
      <c r="D166" s="35">
        <v>551</v>
      </c>
      <c r="E166" s="35">
        <v>1609.9</v>
      </c>
      <c r="F166" s="35">
        <v>1534.3000000000002</v>
      </c>
      <c r="G166" s="5">
        <f t="shared" si="63"/>
        <v>0.95299999999999996</v>
      </c>
      <c r="H166" s="12">
        <f t="shared" si="64"/>
        <v>-75.599999999999909</v>
      </c>
      <c r="I166" s="9">
        <v>1171</v>
      </c>
      <c r="J166" s="9">
        <v>1171</v>
      </c>
      <c r="K166" s="5">
        <f t="shared" si="65"/>
        <v>1</v>
      </c>
      <c r="L166" s="12">
        <f t="shared" si="75"/>
        <v>0</v>
      </c>
      <c r="M166" s="9">
        <v>6898</v>
      </c>
      <c r="N166" s="9">
        <v>6912.7666666666655</v>
      </c>
      <c r="O166" s="5">
        <f t="shared" si="66"/>
        <v>1.002</v>
      </c>
      <c r="P166" s="12">
        <f t="shared" si="76"/>
        <v>14.766666666665515</v>
      </c>
      <c r="Q166" s="9">
        <v>5189.7</v>
      </c>
      <c r="R166" s="9">
        <v>5173.8</v>
      </c>
      <c r="S166" s="5">
        <f t="shared" si="67"/>
        <v>0.997</v>
      </c>
      <c r="T166" s="12">
        <f t="shared" si="77"/>
        <v>-15.899999999999636</v>
      </c>
      <c r="U166" s="9">
        <v>6360.7</v>
      </c>
      <c r="V166" s="9">
        <v>6344.8</v>
      </c>
      <c r="W166" s="5">
        <f t="shared" si="68"/>
        <v>0.998</v>
      </c>
      <c r="X166" s="12">
        <f t="shared" si="78"/>
        <v>-15.899999999999636</v>
      </c>
    </row>
    <row r="167" spans="1:24" ht="15" hidden="1" customHeight="1" x14ac:dyDescent="0.25">
      <c r="A167" s="7"/>
      <c r="B167" s="7"/>
      <c r="C167" s="8" t="s">
        <v>143</v>
      </c>
      <c r="D167" s="35">
        <v>289</v>
      </c>
      <c r="E167" s="35">
        <v>171.2</v>
      </c>
      <c r="F167" s="35">
        <v>171.2</v>
      </c>
      <c r="G167" s="5">
        <f t="shared" si="63"/>
        <v>1</v>
      </c>
      <c r="H167" s="12">
        <f t="shared" si="64"/>
        <v>0</v>
      </c>
      <c r="I167" s="9">
        <v>1012.7</v>
      </c>
      <c r="J167" s="9">
        <v>952.2</v>
      </c>
      <c r="K167" s="5">
        <f t="shared" si="65"/>
        <v>0.94</v>
      </c>
      <c r="L167" s="12">
        <f t="shared" si="75"/>
        <v>-60.5</v>
      </c>
      <c r="M167" s="9">
        <v>4652.4000000000005</v>
      </c>
      <c r="N167" s="9">
        <v>4673.5333333333347</v>
      </c>
      <c r="O167" s="5">
        <f t="shared" si="66"/>
        <v>1.0049999999999999</v>
      </c>
      <c r="P167" s="12">
        <f t="shared" si="76"/>
        <v>21.133333333334122</v>
      </c>
      <c r="Q167" s="9">
        <v>3575.4</v>
      </c>
      <c r="R167" s="9">
        <v>3640.9</v>
      </c>
      <c r="S167" s="5">
        <f t="shared" si="67"/>
        <v>1.018</v>
      </c>
      <c r="T167" s="12">
        <f t="shared" si="77"/>
        <v>65.5</v>
      </c>
      <c r="U167" s="9">
        <v>4588.1000000000004</v>
      </c>
      <c r="V167" s="9">
        <v>4593.1000000000004</v>
      </c>
      <c r="W167" s="5">
        <f t="shared" si="68"/>
        <v>1.0009999999999999</v>
      </c>
      <c r="X167" s="12">
        <f t="shared" si="78"/>
        <v>5</v>
      </c>
    </row>
    <row r="168" spans="1:24" ht="15" hidden="1" customHeight="1" x14ac:dyDescent="0.25">
      <c r="A168" s="7"/>
      <c r="B168" s="7"/>
      <c r="C168" s="8" t="s">
        <v>144</v>
      </c>
      <c r="D168" s="35">
        <v>827</v>
      </c>
      <c r="E168" s="35">
        <v>679.4</v>
      </c>
      <c r="F168" s="35">
        <v>628</v>
      </c>
      <c r="G168" s="5">
        <f t="shared" si="63"/>
        <v>0.92400000000000004</v>
      </c>
      <c r="H168" s="12">
        <f t="shared" si="64"/>
        <v>-51.399999999999977</v>
      </c>
      <c r="I168" s="9">
        <v>2682.7</v>
      </c>
      <c r="J168" s="9">
        <v>2565.6</v>
      </c>
      <c r="K168" s="5">
        <f t="shared" si="65"/>
        <v>0.95599999999999996</v>
      </c>
      <c r="L168" s="12">
        <f t="shared" si="75"/>
        <v>-117.09999999999991</v>
      </c>
      <c r="M168" s="9">
        <v>9837.4</v>
      </c>
      <c r="N168" s="9">
        <v>9951.5333333333328</v>
      </c>
      <c r="O168" s="5">
        <f t="shared" si="66"/>
        <v>1.012</v>
      </c>
      <c r="P168" s="12">
        <f t="shared" si="76"/>
        <v>114.13333333333321</v>
      </c>
      <c r="Q168" s="9">
        <v>6680.4</v>
      </c>
      <c r="R168" s="9">
        <v>6865.7</v>
      </c>
      <c r="S168" s="5">
        <f t="shared" si="67"/>
        <v>1.028</v>
      </c>
      <c r="T168" s="12">
        <f t="shared" si="77"/>
        <v>185.30000000000018</v>
      </c>
      <c r="U168" s="9">
        <v>9363.0999999999985</v>
      </c>
      <c r="V168" s="9">
        <v>9431.2999999999993</v>
      </c>
      <c r="W168" s="5">
        <f t="shared" si="68"/>
        <v>1.0069999999999999</v>
      </c>
      <c r="X168" s="12">
        <f t="shared" si="78"/>
        <v>68.200000000000728</v>
      </c>
    </row>
    <row r="169" spans="1:24" ht="15" hidden="1" customHeight="1" x14ac:dyDescent="0.25">
      <c r="A169" s="7"/>
      <c r="B169" s="7"/>
      <c r="C169" s="8" t="s">
        <v>145</v>
      </c>
      <c r="D169" s="35">
        <v>1678</v>
      </c>
      <c r="E169" s="35">
        <v>1787.1</v>
      </c>
      <c r="F169" s="35">
        <v>1621.6</v>
      </c>
      <c r="G169" s="5">
        <f t="shared" si="63"/>
        <v>0.90700000000000003</v>
      </c>
      <c r="H169" s="12">
        <f t="shared" si="64"/>
        <v>-165.5</v>
      </c>
      <c r="I169" s="9">
        <v>5034.1000000000004</v>
      </c>
      <c r="J169" s="9">
        <v>4860.6000000000004</v>
      </c>
      <c r="K169" s="5">
        <f t="shared" si="65"/>
        <v>0.96599999999999997</v>
      </c>
      <c r="L169" s="12">
        <f t="shared" si="75"/>
        <v>-173.5</v>
      </c>
      <c r="M169" s="9">
        <v>9440.4000000000015</v>
      </c>
      <c r="N169" s="9">
        <v>9703.7866666666687</v>
      </c>
      <c r="O169" s="5">
        <f t="shared" si="66"/>
        <v>1.028</v>
      </c>
      <c r="P169" s="12">
        <f t="shared" si="76"/>
        <v>263.38666666666722</v>
      </c>
      <c r="Q169" s="9">
        <v>3738.8</v>
      </c>
      <c r="R169" s="9">
        <v>4082.6</v>
      </c>
      <c r="S169" s="5">
        <f t="shared" si="67"/>
        <v>1.0920000000000001</v>
      </c>
      <c r="T169" s="12">
        <f t="shared" si="77"/>
        <v>343.79999999999973</v>
      </c>
      <c r="U169" s="9">
        <v>8772.9000000000015</v>
      </c>
      <c r="V169" s="9">
        <v>8943.2000000000007</v>
      </c>
      <c r="W169" s="5">
        <f t="shared" si="68"/>
        <v>1.0189999999999999</v>
      </c>
      <c r="X169" s="12">
        <f t="shared" si="78"/>
        <v>170.29999999999927</v>
      </c>
    </row>
    <row r="170" spans="1:24" ht="15" hidden="1" customHeight="1" x14ac:dyDescent="0.25">
      <c r="A170" s="7"/>
      <c r="B170" s="7"/>
      <c r="C170" s="8" t="s">
        <v>146</v>
      </c>
      <c r="D170" s="35">
        <v>750</v>
      </c>
      <c r="E170" s="35">
        <v>617.5</v>
      </c>
      <c r="F170" s="35">
        <v>605.6</v>
      </c>
      <c r="G170" s="5">
        <f t="shared" si="63"/>
        <v>0.98099999999999998</v>
      </c>
      <c r="H170" s="12">
        <f t="shared" si="64"/>
        <v>-11.899999999999977</v>
      </c>
      <c r="I170" s="9">
        <v>2433</v>
      </c>
      <c r="J170" s="9">
        <v>2291.9</v>
      </c>
      <c r="K170" s="5">
        <f t="shared" si="65"/>
        <v>0.94199999999999995</v>
      </c>
      <c r="L170" s="12">
        <f t="shared" si="75"/>
        <v>-141.09999999999991</v>
      </c>
      <c r="M170" s="9">
        <v>6632.3</v>
      </c>
      <c r="N170" s="9">
        <v>6641.4666666666672</v>
      </c>
      <c r="O170" s="5">
        <f t="shared" si="66"/>
        <v>1.0009999999999999</v>
      </c>
      <c r="P170" s="12">
        <f t="shared" si="76"/>
        <v>9.1666666666669698</v>
      </c>
      <c r="Q170" s="9">
        <v>3958.9</v>
      </c>
      <c r="R170" s="9">
        <v>4067.5</v>
      </c>
      <c r="S170" s="5">
        <f t="shared" si="67"/>
        <v>1.0269999999999999</v>
      </c>
      <c r="T170" s="12">
        <f t="shared" si="77"/>
        <v>108.59999999999991</v>
      </c>
      <c r="U170" s="9">
        <v>6391.9</v>
      </c>
      <c r="V170" s="9">
        <v>6359.4</v>
      </c>
      <c r="W170" s="5">
        <f t="shared" si="68"/>
        <v>0.995</v>
      </c>
      <c r="X170" s="12">
        <f t="shared" si="78"/>
        <v>-32.5</v>
      </c>
    </row>
    <row r="171" spans="1:24" ht="15" hidden="1" customHeight="1" x14ac:dyDescent="0.25">
      <c r="A171" s="7"/>
      <c r="B171" s="7"/>
      <c r="C171" s="8" t="s">
        <v>147</v>
      </c>
      <c r="D171" s="35">
        <v>167</v>
      </c>
      <c r="E171" s="35">
        <v>188.4</v>
      </c>
      <c r="F171" s="35">
        <v>188.4</v>
      </c>
      <c r="G171" s="5">
        <f t="shared" si="63"/>
        <v>1</v>
      </c>
      <c r="H171" s="12">
        <f t="shared" si="64"/>
        <v>0</v>
      </c>
      <c r="I171" s="9">
        <v>519.29999999999995</v>
      </c>
      <c r="J171" s="9">
        <v>483.7</v>
      </c>
      <c r="K171" s="5">
        <f t="shared" si="65"/>
        <v>0.93100000000000005</v>
      </c>
      <c r="L171" s="12">
        <f t="shared" si="75"/>
        <v>-35.599999999999966</v>
      </c>
      <c r="M171" s="9">
        <v>4536.7</v>
      </c>
      <c r="N171" s="9">
        <v>4539.9666666666653</v>
      </c>
      <c r="O171" s="5">
        <f t="shared" si="66"/>
        <v>1.0009999999999999</v>
      </c>
      <c r="P171" s="12">
        <f t="shared" si="76"/>
        <v>3.2666666666655146</v>
      </c>
      <c r="Q171" s="9">
        <v>3982.8</v>
      </c>
      <c r="R171" s="9">
        <v>4012.3</v>
      </c>
      <c r="S171" s="5">
        <f t="shared" si="67"/>
        <v>1.0069999999999999</v>
      </c>
      <c r="T171" s="12">
        <f t="shared" si="77"/>
        <v>29.5</v>
      </c>
      <c r="U171" s="9">
        <v>4502.1000000000004</v>
      </c>
      <c r="V171" s="9">
        <v>4496</v>
      </c>
      <c r="W171" s="5">
        <f t="shared" si="68"/>
        <v>0.999</v>
      </c>
      <c r="X171" s="12">
        <f t="shared" si="78"/>
        <v>-6.1000000000003638</v>
      </c>
    </row>
    <row r="172" spans="1:24" ht="15" hidden="1" customHeight="1" x14ac:dyDescent="0.25">
      <c r="A172" s="7"/>
      <c r="B172" s="7"/>
      <c r="C172" s="8" t="s">
        <v>148</v>
      </c>
      <c r="D172" s="35">
        <v>668</v>
      </c>
      <c r="E172" s="35">
        <v>876.7</v>
      </c>
      <c r="F172" s="35">
        <v>825.7</v>
      </c>
      <c r="G172" s="5">
        <f t="shared" si="63"/>
        <v>0.94199999999999995</v>
      </c>
      <c r="H172" s="12">
        <f t="shared" si="64"/>
        <v>-51</v>
      </c>
      <c r="I172" s="9">
        <v>1838.4</v>
      </c>
      <c r="J172" s="9">
        <v>1753.2</v>
      </c>
      <c r="K172" s="5">
        <f t="shared" si="65"/>
        <v>0.95399999999999996</v>
      </c>
      <c r="L172" s="12">
        <f t="shared" si="75"/>
        <v>-85.200000000000045</v>
      </c>
      <c r="M172" s="9">
        <v>8287.4000000000015</v>
      </c>
      <c r="N172" s="9">
        <v>8308.5000000000018</v>
      </c>
      <c r="O172" s="5">
        <f t="shared" si="66"/>
        <v>1.0029999999999999</v>
      </c>
      <c r="P172" s="12">
        <f t="shared" si="76"/>
        <v>21.100000000000364</v>
      </c>
      <c r="Q172" s="9">
        <v>5871.3</v>
      </c>
      <c r="R172" s="9">
        <v>5940.6</v>
      </c>
      <c r="S172" s="5">
        <f t="shared" si="67"/>
        <v>1.012</v>
      </c>
      <c r="T172" s="12">
        <f t="shared" si="77"/>
        <v>69.300000000000182</v>
      </c>
      <c r="U172" s="9">
        <v>7709.7000000000007</v>
      </c>
      <c r="V172" s="9">
        <v>7693.8</v>
      </c>
      <c r="W172" s="5">
        <f t="shared" si="68"/>
        <v>0.998</v>
      </c>
      <c r="X172" s="12">
        <f t="shared" si="78"/>
        <v>-15.900000000000546</v>
      </c>
    </row>
    <row r="173" spans="1:24" ht="15" hidden="1" customHeight="1" x14ac:dyDescent="0.25">
      <c r="A173" s="7"/>
      <c r="B173" s="7"/>
      <c r="C173" s="8" t="s">
        <v>149</v>
      </c>
      <c r="D173" s="35">
        <v>2344</v>
      </c>
      <c r="E173" s="35">
        <v>4328.1000000000004</v>
      </c>
      <c r="F173" s="35">
        <v>4313.6000000000004</v>
      </c>
      <c r="G173" s="5">
        <f t="shared" si="63"/>
        <v>0.997</v>
      </c>
      <c r="H173" s="12">
        <f t="shared" si="64"/>
        <v>-14.5</v>
      </c>
      <c r="I173" s="9">
        <v>5202.6000000000004</v>
      </c>
      <c r="J173" s="9">
        <v>4736.5</v>
      </c>
      <c r="K173" s="5">
        <f t="shared" si="65"/>
        <v>0.91</v>
      </c>
      <c r="L173" s="12">
        <f t="shared" si="75"/>
        <v>-466.10000000000036</v>
      </c>
      <c r="M173" s="9">
        <v>12385.600000000002</v>
      </c>
      <c r="N173" s="9">
        <v>12527.920000000002</v>
      </c>
      <c r="O173" s="5">
        <f t="shared" si="66"/>
        <v>1.0109999999999999</v>
      </c>
      <c r="P173" s="12">
        <f t="shared" si="76"/>
        <v>142.31999999999971</v>
      </c>
      <c r="Q173" s="9">
        <v>3522.2</v>
      </c>
      <c r="R173" s="9">
        <v>4000.4</v>
      </c>
      <c r="S173" s="5">
        <f t="shared" si="67"/>
        <v>1.1359999999999999</v>
      </c>
      <c r="T173" s="12">
        <f t="shared" si="77"/>
        <v>478.20000000000027</v>
      </c>
      <c r="U173" s="9">
        <v>8724.7999999999993</v>
      </c>
      <c r="V173" s="9">
        <v>8736.9</v>
      </c>
      <c r="W173" s="5">
        <f t="shared" si="68"/>
        <v>1.0009999999999999</v>
      </c>
      <c r="X173" s="12">
        <f t="shared" si="78"/>
        <v>12.100000000000364</v>
      </c>
    </row>
    <row r="174" spans="1:24" ht="15" hidden="1" customHeight="1" x14ac:dyDescent="0.25">
      <c r="A174" s="7"/>
      <c r="B174" s="7"/>
      <c r="C174" s="8" t="s">
        <v>150</v>
      </c>
      <c r="D174" s="35">
        <v>1058</v>
      </c>
      <c r="E174" s="35">
        <v>4900.8999999999996</v>
      </c>
      <c r="F174" s="35">
        <v>4790.5</v>
      </c>
      <c r="G174" s="5">
        <f t="shared" si="63"/>
        <v>0.97699999999999998</v>
      </c>
      <c r="H174" s="12">
        <f t="shared" si="64"/>
        <v>-110.39999999999964</v>
      </c>
      <c r="I174" s="9">
        <v>0</v>
      </c>
      <c r="J174" s="9">
        <v>0</v>
      </c>
      <c r="K174" s="5">
        <f t="shared" si="65"/>
        <v>0</v>
      </c>
      <c r="L174" s="12">
        <f t="shared" si="75"/>
        <v>0</v>
      </c>
      <c r="M174" s="9">
        <v>9911.6999999999989</v>
      </c>
      <c r="N174" s="9">
        <v>9923.7666666666682</v>
      </c>
      <c r="O174" s="5">
        <f t="shared" si="66"/>
        <v>1.0009999999999999</v>
      </c>
      <c r="P174" s="12">
        <f t="shared" si="76"/>
        <v>12.066666666669335</v>
      </c>
      <c r="Q174" s="9">
        <v>5562</v>
      </c>
      <c r="R174" s="9">
        <v>5515.3</v>
      </c>
      <c r="S174" s="5">
        <f t="shared" si="67"/>
        <v>0.99199999999999999</v>
      </c>
      <c r="T174" s="12">
        <f t="shared" si="77"/>
        <v>-46.699999999999818</v>
      </c>
      <c r="U174" s="9">
        <v>5562</v>
      </c>
      <c r="V174" s="9">
        <v>5515.3</v>
      </c>
      <c r="W174" s="5">
        <f t="shared" si="68"/>
        <v>0.99199999999999999</v>
      </c>
      <c r="X174" s="12">
        <f t="shared" si="78"/>
        <v>-46.699999999999818</v>
      </c>
    </row>
    <row r="175" spans="1:24" ht="15" hidden="1" customHeight="1" x14ac:dyDescent="0.25">
      <c r="A175" s="7">
        <v>2</v>
      </c>
      <c r="B175" s="7">
        <v>2</v>
      </c>
      <c r="C175" s="8" t="s">
        <v>13</v>
      </c>
      <c r="D175" s="35">
        <v>23677</v>
      </c>
      <c r="E175" s="35">
        <v>80607.8</v>
      </c>
      <c r="F175" s="35">
        <v>74161.7</v>
      </c>
      <c r="G175" s="5">
        <f t="shared" si="63"/>
        <v>0.92</v>
      </c>
      <c r="H175" s="12">
        <f t="shared" si="64"/>
        <v>-6446.1000000000058</v>
      </c>
      <c r="I175" s="9">
        <v>188688.7</v>
      </c>
      <c r="J175" s="9">
        <v>185862.2</v>
      </c>
      <c r="K175" s="5">
        <f t="shared" si="65"/>
        <v>0.98499999999999999</v>
      </c>
      <c r="L175" s="12">
        <f t="shared" si="75"/>
        <v>-2826.5</v>
      </c>
      <c r="M175" s="9">
        <v>357355.27</v>
      </c>
      <c r="N175" s="9">
        <v>361279.46000000008</v>
      </c>
      <c r="O175" s="5">
        <f t="shared" si="66"/>
        <v>1.0109999999999999</v>
      </c>
      <c r="P175" s="12">
        <f t="shared" si="76"/>
        <v>3924.1900000000605</v>
      </c>
      <c r="Q175" s="9">
        <v>105440.9</v>
      </c>
      <c r="R175" s="9">
        <v>110082.9</v>
      </c>
      <c r="S175" s="5">
        <f t="shared" si="67"/>
        <v>1.044</v>
      </c>
      <c r="T175" s="12">
        <f t="shared" si="77"/>
        <v>4642</v>
      </c>
      <c r="U175" s="9">
        <v>294129.59999999998</v>
      </c>
      <c r="V175" s="9">
        <v>295945.09999999998</v>
      </c>
      <c r="W175" s="5">
        <f t="shared" si="68"/>
        <v>1.006</v>
      </c>
      <c r="X175" s="12">
        <f t="shared" si="78"/>
        <v>1815.5</v>
      </c>
    </row>
    <row r="176" spans="1:24" x14ac:dyDescent="0.25">
      <c r="A176" s="4">
        <v>1</v>
      </c>
      <c r="B176" s="4">
        <v>1</v>
      </c>
      <c r="C176" s="38" t="s">
        <v>151</v>
      </c>
      <c r="D176" s="34">
        <v>45932</v>
      </c>
      <c r="E176" s="34">
        <v>307496.90000000002</v>
      </c>
      <c r="F176" s="34">
        <v>248203.10000000003</v>
      </c>
      <c r="G176" s="5">
        <f t="shared" si="63"/>
        <v>0.80700000000000005</v>
      </c>
      <c r="H176" s="6">
        <f t="shared" si="64"/>
        <v>-59293.799999999988</v>
      </c>
      <c r="I176" s="36">
        <v>266654.90000000002</v>
      </c>
      <c r="J176" s="36">
        <v>294835.7</v>
      </c>
      <c r="K176" s="5">
        <f t="shared" si="65"/>
        <v>1.1060000000000001</v>
      </c>
      <c r="L176" s="6">
        <f>SUM(L177:L193)</f>
        <v>28180.799999999996</v>
      </c>
      <c r="M176" s="36">
        <v>729460.89000000013</v>
      </c>
      <c r="N176" s="36">
        <v>745253.3054666667</v>
      </c>
      <c r="O176" s="5">
        <f t="shared" si="66"/>
        <v>1.022</v>
      </c>
      <c r="P176" s="6">
        <f>SUM(P177:P193)</f>
        <v>15792.41546666656</v>
      </c>
      <c r="Q176" s="36">
        <f t="shared" ref="Q176" si="79">SUM(Q177:Q193)</f>
        <v>261106.8</v>
      </c>
      <c r="R176" s="36">
        <v>239485.3</v>
      </c>
      <c r="S176" s="5">
        <f t="shared" si="67"/>
        <v>0.91700000000000004</v>
      </c>
      <c r="T176" s="6">
        <f>SUM(T177:T193)</f>
        <v>-21621.5</v>
      </c>
      <c r="U176" s="36">
        <v>542185.30000000005</v>
      </c>
      <c r="V176" s="36">
        <v>548744.6</v>
      </c>
      <c r="W176" s="5">
        <f t="shared" si="68"/>
        <v>1.012</v>
      </c>
      <c r="X176" s="6">
        <f>SUM(X177:X193)</f>
        <v>6559.2999999999938</v>
      </c>
    </row>
    <row r="177" spans="1:24" ht="15" hidden="1" customHeight="1" x14ac:dyDescent="0.25">
      <c r="A177" s="7">
        <v>3</v>
      </c>
      <c r="B177" s="7">
        <v>3</v>
      </c>
      <c r="C177" s="8" t="s">
        <v>152</v>
      </c>
      <c r="D177" s="35">
        <v>17272</v>
      </c>
      <c r="E177" s="35">
        <v>56052.4</v>
      </c>
      <c r="F177" s="35">
        <v>51315.5</v>
      </c>
      <c r="G177" s="5">
        <f t="shared" si="63"/>
        <v>0.91500000000000004</v>
      </c>
      <c r="H177" s="12">
        <f t="shared" si="64"/>
        <v>-4736.9000000000015</v>
      </c>
      <c r="I177" s="9">
        <v>15095.6</v>
      </c>
      <c r="J177" s="9">
        <v>15817.3</v>
      </c>
      <c r="K177" s="5">
        <f t="shared" si="65"/>
        <v>1.048</v>
      </c>
      <c r="L177" s="12">
        <f t="shared" ref="L177:L193" si="80">J177-I177</f>
        <v>721.69999999999891</v>
      </c>
      <c r="M177" s="9">
        <v>39509.199999999997</v>
      </c>
      <c r="N177" s="9">
        <v>40686.263999999996</v>
      </c>
      <c r="O177" s="5">
        <f t="shared" si="66"/>
        <v>1.03</v>
      </c>
      <c r="P177" s="12">
        <f t="shared" ref="P177:P193" si="81">N177-M177</f>
        <v>1177.0639999999985</v>
      </c>
      <c r="Q177" s="9">
        <v>0</v>
      </c>
      <c r="R177" s="9">
        <v>0</v>
      </c>
      <c r="S177" s="5">
        <f t="shared" si="67"/>
        <v>0</v>
      </c>
      <c r="T177" s="12">
        <f t="shared" ref="T177:T193" si="82">R177-Q177</f>
        <v>0</v>
      </c>
      <c r="U177" s="9">
        <v>15095.6</v>
      </c>
      <c r="V177" s="9">
        <v>15817.3</v>
      </c>
      <c r="W177" s="5">
        <f t="shared" si="68"/>
        <v>1.048</v>
      </c>
      <c r="X177" s="12">
        <f t="shared" ref="X177:X193" si="83">V177-U177</f>
        <v>721.69999999999891</v>
      </c>
    </row>
    <row r="178" spans="1:24" ht="15" hidden="1" customHeight="1" x14ac:dyDescent="0.25">
      <c r="A178" s="7">
        <v>3</v>
      </c>
      <c r="B178" s="7">
        <v>3</v>
      </c>
      <c r="C178" s="8" t="s">
        <v>153</v>
      </c>
      <c r="D178" s="35">
        <v>5187</v>
      </c>
      <c r="E178" s="35">
        <v>25615.8</v>
      </c>
      <c r="F178" s="35">
        <v>22412.799999999999</v>
      </c>
      <c r="G178" s="5">
        <f t="shared" si="63"/>
        <v>0.875</v>
      </c>
      <c r="H178" s="12">
        <f t="shared" si="64"/>
        <v>-3203</v>
      </c>
      <c r="I178" s="9">
        <v>0</v>
      </c>
      <c r="J178" s="9">
        <v>0</v>
      </c>
      <c r="K178" s="5">
        <f t="shared" si="65"/>
        <v>0</v>
      </c>
      <c r="L178" s="12">
        <f t="shared" si="80"/>
        <v>0</v>
      </c>
      <c r="M178" s="9">
        <v>14474.59</v>
      </c>
      <c r="N178" s="9">
        <v>15958.816666666668</v>
      </c>
      <c r="O178" s="5">
        <f t="shared" si="66"/>
        <v>1.103</v>
      </c>
      <c r="P178" s="12">
        <f t="shared" si="81"/>
        <v>1484.2266666666674</v>
      </c>
      <c r="Q178" s="9">
        <v>0</v>
      </c>
      <c r="R178" s="9">
        <v>0</v>
      </c>
      <c r="S178" s="5">
        <f t="shared" si="67"/>
        <v>0</v>
      </c>
      <c r="T178" s="12">
        <f t="shared" si="82"/>
        <v>0</v>
      </c>
      <c r="U178" s="9">
        <v>0</v>
      </c>
      <c r="V178" s="9">
        <v>0</v>
      </c>
      <c r="W178" s="5">
        <f t="shared" si="68"/>
        <v>0</v>
      </c>
      <c r="X178" s="12">
        <f t="shared" si="83"/>
        <v>0</v>
      </c>
    </row>
    <row r="179" spans="1:24" ht="15" hidden="1" customHeight="1" x14ac:dyDescent="0.25">
      <c r="A179" s="7"/>
      <c r="B179" s="7"/>
      <c r="C179" s="8" t="s">
        <v>154</v>
      </c>
      <c r="D179" s="35">
        <v>1156</v>
      </c>
      <c r="E179" s="35">
        <v>1345</v>
      </c>
      <c r="F179" s="35">
        <v>1318</v>
      </c>
      <c r="G179" s="5">
        <f t="shared" si="63"/>
        <v>0.98</v>
      </c>
      <c r="H179" s="12">
        <f t="shared" si="64"/>
        <v>-27</v>
      </c>
      <c r="I179" s="9">
        <v>3355.3</v>
      </c>
      <c r="J179" s="9">
        <v>3145.2</v>
      </c>
      <c r="K179" s="5">
        <f t="shared" si="65"/>
        <v>0.93700000000000006</v>
      </c>
      <c r="L179" s="12">
        <f t="shared" si="80"/>
        <v>-210.10000000000036</v>
      </c>
      <c r="M179" s="9">
        <v>5997.5999999999995</v>
      </c>
      <c r="N179" s="9">
        <v>6285.2519999999995</v>
      </c>
      <c r="O179" s="5">
        <f t="shared" si="66"/>
        <v>1.048</v>
      </c>
      <c r="P179" s="12">
        <f t="shared" si="81"/>
        <v>287.65200000000004</v>
      </c>
      <c r="Q179" s="9">
        <v>1823.4</v>
      </c>
      <c r="R179" s="9">
        <v>2257</v>
      </c>
      <c r="S179" s="5">
        <f t="shared" si="67"/>
        <v>1.238</v>
      </c>
      <c r="T179" s="12">
        <f t="shared" si="82"/>
        <v>433.59999999999991</v>
      </c>
      <c r="U179" s="9">
        <v>5178.7000000000007</v>
      </c>
      <c r="V179" s="9">
        <v>5402.2</v>
      </c>
      <c r="W179" s="5">
        <f t="shared" si="68"/>
        <v>1.0429999999999999</v>
      </c>
      <c r="X179" s="12">
        <f t="shared" si="83"/>
        <v>223.49999999999909</v>
      </c>
    </row>
    <row r="180" spans="1:24" ht="15" hidden="1" customHeight="1" x14ac:dyDescent="0.25">
      <c r="A180" s="7"/>
      <c r="B180" s="7"/>
      <c r="C180" s="8" t="s">
        <v>155</v>
      </c>
      <c r="D180" s="35">
        <v>740</v>
      </c>
      <c r="E180" s="35">
        <v>936.7</v>
      </c>
      <c r="F180" s="35">
        <v>936.7</v>
      </c>
      <c r="G180" s="5">
        <f t="shared" si="63"/>
        <v>1</v>
      </c>
      <c r="H180" s="12">
        <f t="shared" si="64"/>
        <v>0</v>
      </c>
      <c r="I180" s="9">
        <v>2072.6</v>
      </c>
      <c r="J180" s="9">
        <v>1920.1</v>
      </c>
      <c r="K180" s="5">
        <f t="shared" si="65"/>
        <v>0.92600000000000005</v>
      </c>
      <c r="L180" s="12">
        <f t="shared" si="80"/>
        <v>-152.5</v>
      </c>
      <c r="M180" s="9">
        <v>4735.5999999999995</v>
      </c>
      <c r="N180" s="9">
        <v>4849.0133333333324</v>
      </c>
      <c r="O180" s="5">
        <f t="shared" si="66"/>
        <v>1.024</v>
      </c>
      <c r="P180" s="12">
        <f t="shared" si="81"/>
        <v>113.41333333333296</v>
      </c>
      <c r="Q180" s="9">
        <v>2027.1</v>
      </c>
      <c r="R180" s="9">
        <v>2251.9</v>
      </c>
      <c r="S180" s="5">
        <f t="shared" si="67"/>
        <v>1.111</v>
      </c>
      <c r="T180" s="12">
        <f t="shared" si="82"/>
        <v>224.80000000000018</v>
      </c>
      <c r="U180" s="9">
        <v>4099.7</v>
      </c>
      <c r="V180" s="9">
        <v>4172</v>
      </c>
      <c r="W180" s="5">
        <f t="shared" si="68"/>
        <v>1.018</v>
      </c>
      <c r="X180" s="12">
        <f t="shared" si="83"/>
        <v>72.300000000000182</v>
      </c>
    </row>
    <row r="181" spans="1:24" ht="15" hidden="1" customHeight="1" x14ac:dyDescent="0.25">
      <c r="A181" s="7"/>
      <c r="B181" s="7"/>
      <c r="C181" s="8" t="s">
        <v>156</v>
      </c>
      <c r="D181" s="35">
        <v>1518</v>
      </c>
      <c r="E181" s="35">
        <v>829.5</v>
      </c>
      <c r="F181" s="35">
        <v>813</v>
      </c>
      <c r="G181" s="5">
        <f t="shared" si="63"/>
        <v>0.98</v>
      </c>
      <c r="H181" s="12">
        <f t="shared" si="64"/>
        <v>-16.5</v>
      </c>
      <c r="I181" s="9">
        <v>5343.9</v>
      </c>
      <c r="J181" s="9">
        <v>5046.8</v>
      </c>
      <c r="K181" s="5">
        <f t="shared" si="65"/>
        <v>0.94399999999999995</v>
      </c>
      <c r="L181" s="12">
        <f t="shared" si="80"/>
        <v>-297.09999999999945</v>
      </c>
      <c r="M181" s="9">
        <v>8240.1299999999992</v>
      </c>
      <c r="N181" s="9">
        <v>8328.1727999999985</v>
      </c>
      <c r="O181" s="5">
        <f t="shared" si="66"/>
        <v>1.0109999999999999</v>
      </c>
      <c r="P181" s="12">
        <f t="shared" si="81"/>
        <v>88.042799999999261</v>
      </c>
      <c r="Q181" s="9">
        <v>2889.7</v>
      </c>
      <c r="R181" s="9">
        <v>3190.5</v>
      </c>
      <c r="S181" s="5">
        <f t="shared" si="67"/>
        <v>1.1040000000000001</v>
      </c>
      <c r="T181" s="12">
        <f t="shared" si="82"/>
        <v>300.80000000000018</v>
      </c>
      <c r="U181" s="9">
        <v>8233.5999999999985</v>
      </c>
      <c r="V181" s="9">
        <v>8237.2999999999993</v>
      </c>
      <c r="W181" s="5">
        <f t="shared" si="68"/>
        <v>1</v>
      </c>
      <c r="X181" s="12">
        <f t="shared" si="83"/>
        <v>3.7000000000007276</v>
      </c>
    </row>
    <row r="182" spans="1:24" ht="15" hidden="1" customHeight="1" x14ac:dyDescent="0.25">
      <c r="A182" s="7"/>
      <c r="B182" s="7"/>
      <c r="C182" s="8" t="s">
        <v>157</v>
      </c>
      <c r="D182" s="35">
        <v>800</v>
      </c>
      <c r="E182" s="35">
        <v>1748.3</v>
      </c>
      <c r="F182" s="35">
        <v>1738.3</v>
      </c>
      <c r="G182" s="5">
        <f t="shared" si="63"/>
        <v>0.99399999999999999</v>
      </c>
      <c r="H182" s="12">
        <f t="shared" si="64"/>
        <v>-10</v>
      </c>
      <c r="I182" s="9">
        <v>1557.7</v>
      </c>
      <c r="J182" s="9">
        <v>1397.6999999999998</v>
      </c>
      <c r="K182" s="5">
        <f t="shared" si="65"/>
        <v>0.89700000000000002</v>
      </c>
      <c r="L182" s="12">
        <f t="shared" si="80"/>
        <v>-160.00000000000023</v>
      </c>
      <c r="M182" s="9">
        <v>6430.0000000000009</v>
      </c>
      <c r="N182" s="9">
        <v>6546.6213333333335</v>
      </c>
      <c r="O182" s="5">
        <f t="shared" si="66"/>
        <v>1.018</v>
      </c>
      <c r="P182" s="12">
        <f t="shared" si="81"/>
        <v>116.62133333333259</v>
      </c>
      <c r="Q182" s="9">
        <v>3651.2</v>
      </c>
      <c r="R182" s="9">
        <v>3883.5</v>
      </c>
      <c r="S182" s="5">
        <f t="shared" si="67"/>
        <v>1.0640000000000001</v>
      </c>
      <c r="T182" s="12">
        <f t="shared" si="82"/>
        <v>232.30000000000018</v>
      </c>
      <c r="U182" s="9">
        <v>5208.8999999999996</v>
      </c>
      <c r="V182" s="9">
        <v>5281.2</v>
      </c>
      <c r="W182" s="5">
        <f t="shared" si="68"/>
        <v>1.014</v>
      </c>
      <c r="X182" s="12">
        <f t="shared" si="83"/>
        <v>72.300000000000182</v>
      </c>
    </row>
    <row r="183" spans="1:24" ht="15" hidden="1" customHeight="1" x14ac:dyDescent="0.25">
      <c r="A183" s="7"/>
      <c r="B183" s="7"/>
      <c r="C183" s="8" t="s">
        <v>158</v>
      </c>
      <c r="D183" s="35">
        <v>1219</v>
      </c>
      <c r="E183" s="35">
        <v>857.3</v>
      </c>
      <c r="F183" s="35">
        <v>830.3</v>
      </c>
      <c r="G183" s="5">
        <f t="shared" si="63"/>
        <v>0.96899999999999997</v>
      </c>
      <c r="H183" s="12">
        <f t="shared" si="64"/>
        <v>-27</v>
      </c>
      <c r="I183" s="9">
        <v>4098.1000000000004</v>
      </c>
      <c r="J183" s="9">
        <v>3878.8</v>
      </c>
      <c r="K183" s="5">
        <f t="shared" si="65"/>
        <v>0.94599999999999995</v>
      </c>
      <c r="L183" s="12">
        <f t="shared" si="80"/>
        <v>-219.30000000000018</v>
      </c>
      <c r="M183" s="9">
        <v>5788.7000000000007</v>
      </c>
      <c r="N183" s="9">
        <v>5894.407666666667</v>
      </c>
      <c r="O183" s="5">
        <f t="shared" si="66"/>
        <v>1.018</v>
      </c>
      <c r="P183" s="12">
        <f t="shared" si="81"/>
        <v>105.70766666666623</v>
      </c>
      <c r="Q183" s="9">
        <v>1561.7</v>
      </c>
      <c r="R183" s="9">
        <v>1819.2</v>
      </c>
      <c r="S183" s="5">
        <f t="shared" si="67"/>
        <v>1.165</v>
      </c>
      <c r="T183" s="12">
        <f t="shared" si="82"/>
        <v>257.5</v>
      </c>
      <c r="U183" s="9">
        <v>5659.8</v>
      </c>
      <c r="V183" s="9">
        <v>5698</v>
      </c>
      <c r="W183" s="5">
        <f t="shared" si="68"/>
        <v>1.0069999999999999</v>
      </c>
      <c r="X183" s="12">
        <f t="shared" si="83"/>
        <v>38.199999999999818</v>
      </c>
    </row>
    <row r="184" spans="1:24" ht="15" hidden="1" customHeight="1" x14ac:dyDescent="0.25">
      <c r="A184" s="7"/>
      <c r="B184" s="7"/>
      <c r="C184" s="8" t="s">
        <v>159</v>
      </c>
      <c r="D184" s="35">
        <v>1223</v>
      </c>
      <c r="E184" s="35">
        <v>1159.9000000000001</v>
      </c>
      <c r="F184" s="35">
        <v>1137.8000000000002</v>
      </c>
      <c r="G184" s="5">
        <f t="shared" si="63"/>
        <v>0.98099999999999998</v>
      </c>
      <c r="H184" s="12">
        <f t="shared" si="64"/>
        <v>-22.099999999999909</v>
      </c>
      <c r="I184" s="9">
        <v>3813.2</v>
      </c>
      <c r="J184" s="9">
        <v>3587.2</v>
      </c>
      <c r="K184" s="5">
        <f t="shared" si="65"/>
        <v>0.94099999999999995</v>
      </c>
      <c r="L184" s="12">
        <f t="shared" si="80"/>
        <v>-226</v>
      </c>
      <c r="M184" s="9">
        <v>7195.5999999999995</v>
      </c>
      <c r="N184" s="9">
        <v>7252.8826666666673</v>
      </c>
      <c r="O184" s="5">
        <f t="shared" si="66"/>
        <v>1.008</v>
      </c>
      <c r="P184" s="12">
        <f t="shared" si="81"/>
        <v>57.282666666667865</v>
      </c>
      <c r="Q184" s="9">
        <v>2600.1999999999998</v>
      </c>
      <c r="R184" s="9">
        <v>2815.5</v>
      </c>
      <c r="S184" s="5">
        <f t="shared" si="67"/>
        <v>1.083</v>
      </c>
      <c r="T184" s="12">
        <f t="shared" si="82"/>
        <v>215.30000000000018</v>
      </c>
      <c r="U184" s="9">
        <v>6413.4</v>
      </c>
      <c r="V184" s="9">
        <v>6402.7</v>
      </c>
      <c r="W184" s="5">
        <f t="shared" si="68"/>
        <v>0.998</v>
      </c>
      <c r="X184" s="12">
        <f t="shared" si="83"/>
        <v>-10.699999999999818</v>
      </c>
    </row>
    <row r="185" spans="1:24" ht="15" hidden="1" customHeight="1" x14ac:dyDescent="0.25">
      <c r="A185" s="7"/>
      <c r="B185" s="7"/>
      <c r="C185" s="8" t="s">
        <v>160</v>
      </c>
      <c r="D185" s="35">
        <v>575</v>
      </c>
      <c r="E185" s="35">
        <v>630.5</v>
      </c>
      <c r="F185" s="35">
        <v>630.5</v>
      </c>
      <c r="G185" s="5">
        <f t="shared" si="63"/>
        <v>1</v>
      </c>
      <c r="H185" s="12">
        <f t="shared" si="64"/>
        <v>0</v>
      </c>
      <c r="I185" s="9">
        <v>1706.3</v>
      </c>
      <c r="J185" s="9">
        <v>1589.3</v>
      </c>
      <c r="K185" s="5">
        <f t="shared" si="65"/>
        <v>0.93100000000000005</v>
      </c>
      <c r="L185" s="12">
        <f t="shared" si="80"/>
        <v>-117</v>
      </c>
      <c r="M185" s="9">
        <v>6713.3</v>
      </c>
      <c r="N185" s="9">
        <v>6877.1590000000015</v>
      </c>
      <c r="O185" s="5">
        <f t="shared" si="66"/>
        <v>1.024</v>
      </c>
      <c r="P185" s="12">
        <f t="shared" si="81"/>
        <v>163.85900000000129</v>
      </c>
      <c r="Q185" s="9">
        <v>4618.2</v>
      </c>
      <c r="R185" s="9">
        <v>4867.2</v>
      </c>
      <c r="S185" s="5">
        <f t="shared" si="67"/>
        <v>1.054</v>
      </c>
      <c r="T185" s="12">
        <f t="shared" si="82"/>
        <v>249</v>
      </c>
      <c r="U185" s="9">
        <v>6324.5</v>
      </c>
      <c r="V185" s="9">
        <v>6456.5</v>
      </c>
      <c r="W185" s="5">
        <f t="shared" si="68"/>
        <v>1.0209999999999999</v>
      </c>
      <c r="X185" s="12">
        <f t="shared" si="83"/>
        <v>132</v>
      </c>
    </row>
    <row r="186" spans="1:24" ht="15" hidden="1" customHeight="1" x14ac:dyDescent="0.25">
      <c r="A186" s="7"/>
      <c r="B186" s="7"/>
      <c r="C186" s="8" t="s">
        <v>161</v>
      </c>
      <c r="D186" s="35">
        <v>1253</v>
      </c>
      <c r="E186" s="35">
        <v>3856.1</v>
      </c>
      <c r="F186" s="35">
        <v>3855.1</v>
      </c>
      <c r="G186" s="5">
        <f t="shared" si="63"/>
        <v>1</v>
      </c>
      <c r="H186" s="12">
        <f t="shared" si="64"/>
        <v>-1</v>
      </c>
      <c r="I186" s="9">
        <v>2639.3</v>
      </c>
      <c r="J186" s="9">
        <v>2639.3</v>
      </c>
      <c r="K186" s="5">
        <f t="shared" si="65"/>
        <v>1</v>
      </c>
      <c r="L186" s="12">
        <f t="shared" si="80"/>
        <v>0</v>
      </c>
      <c r="M186" s="9">
        <v>9306.8000000000011</v>
      </c>
      <c r="N186" s="9">
        <v>9374.3483333333334</v>
      </c>
      <c r="O186" s="5">
        <f t="shared" si="66"/>
        <v>1.0069999999999999</v>
      </c>
      <c r="P186" s="12">
        <f t="shared" si="81"/>
        <v>67.548333333332266</v>
      </c>
      <c r="Q186" s="9">
        <v>3719.3</v>
      </c>
      <c r="R186" s="9">
        <v>3717.2</v>
      </c>
      <c r="S186" s="5">
        <f t="shared" si="67"/>
        <v>0.999</v>
      </c>
      <c r="T186" s="12">
        <f t="shared" si="82"/>
        <v>-2.1000000000003638</v>
      </c>
      <c r="U186" s="9">
        <v>6358.6</v>
      </c>
      <c r="V186" s="9">
        <v>6356.5</v>
      </c>
      <c r="W186" s="5">
        <f t="shared" si="68"/>
        <v>1</v>
      </c>
      <c r="X186" s="12">
        <f t="shared" si="83"/>
        <v>-2.1000000000003638</v>
      </c>
    </row>
    <row r="187" spans="1:24" ht="15" hidden="1" customHeight="1" x14ac:dyDescent="0.25">
      <c r="A187" s="7"/>
      <c r="B187" s="7"/>
      <c r="C187" s="8" t="s">
        <v>162</v>
      </c>
      <c r="D187" s="35">
        <v>8676</v>
      </c>
      <c r="E187" s="35">
        <v>15720.2</v>
      </c>
      <c r="F187" s="35">
        <v>15039</v>
      </c>
      <c r="G187" s="5">
        <f t="shared" si="63"/>
        <v>0.95699999999999996</v>
      </c>
      <c r="H187" s="12">
        <f t="shared" si="64"/>
        <v>-681.20000000000073</v>
      </c>
      <c r="I187" s="9">
        <v>20067.900000000001</v>
      </c>
      <c r="J187" s="9">
        <v>18798.099999999999</v>
      </c>
      <c r="K187" s="5">
        <f t="shared" si="65"/>
        <v>0.93700000000000006</v>
      </c>
      <c r="L187" s="12">
        <f t="shared" si="80"/>
        <v>-1269.8000000000029</v>
      </c>
      <c r="M187" s="9">
        <v>18463.499999999996</v>
      </c>
      <c r="N187" s="9">
        <v>19574.722666666668</v>
      </c>
      <c r="O187" s="5">
        <f t="shared" si="66"/>
        <v>1.06</v>
      </c>
      <c r="P187" s="12">
        <f t="shared" si="81"/>
        <v>1111.222666666672</v>
      </c>
      <c r="Q187" s="9">
        <v>0</v>
      </c>
      <c r="R187" s="9">
        <v>0</v>
      </c>
      <c r="S187" s="5">
        <f t="shared" si="67"/>
        <v>0</v>
      </c>
      <c r="T187" s="12">
        <f t="shared" si="82"/>
        <v>0</v>
      </c>
      <c r="U187" s="9">
        <v>20067.900000000001</v>
      </c>
      <c r="V187" s="9">
        <v>18798.099999999999</v>
      </c>
      <c r="W187" s="5">
        <f t="shared" si="68"/>
        <v>0.93700000000000006</v>
      </c>
      <c r="X187" s="12">
        <f t="shared" si="83"/>
        <v>-1269.8000000000029</v>
      </c>
    </row>
    <row r="188" spans="1:24" ht="15" hidden="1" customHeight="1" x14ac:dyDescent="0.25">
      <c r="A188" s="7"/>
      <c r="B188" s="7"/>
      <c r="C188" s="8" t="s">
        <v>107</v>
      </c>
      <c r="D188" s="35">
        <v>1678</v>
      </c>
      <c r="E188" s="35">
        <v>1976.3</v>
      </c>
      <c r="F188" s="35">
        <v>1948.3</v>
      </c>
      <c r="G188" s="5">
        <f t="shared" si="63"/>
        <v>0.98599999999999999</v>
      </c>
      <c r="H188" s="12">
        <f t="shared" si="64"/>
        <v>-28</v>
      </c>
      <c r="I188" s="9">
        <v>4952.2</v>
      </c>
      <c r="J188" s="9">
        <v>4604.3999999999996</v>
      </c>
      <c r="K188" s="5">
        <f t="shared" si="65"/>
        <v>0.93</v>
      </c>
      <c r="L188" s="12">
        <f t="shared" si="80"/>
        <v>-347.80000000000018</v>
      </c>
      <c r="M188" s="9">
        <v>6714.9000000000005</v>
      </c>
      <c r="N188" s="9">
        <v>6789.0453333333335</v>
      </c>
      <c r="O188" s="5">
        <f t="shared" si="66"/>
        <v>1.0109999999999999</v>
      </c>
      <c r="P188" s="12">
        <f t="shared" si="81"/>
        <v>74.145333333332928</v>
      </c>
      <c r="Q188" s="9">
        <v>308.5</v>
      </c>
      <c r="R188" s="9">
        <v>637.4</v>
      </c>
      <c r="S188" s="5">
        <f t="shared" si="67"/>
        <v>2.0659999999999998</v>
      </c>
      <c r="T188" s="12">
        <f t="shared" si="82"/>
        <v>328.9</v>
      </c>
      <c r="U188" s="9">
        <v>5260.7</v>
      </c>
      <c r="V188" s="9">
        <v>5241.7999999999993</v>
      </c>
      <c r="W188" s="5">
        <f t="shared" si="68"/>
        <v>0.996</v>
      </c>
      <c r="X188" s="12">
        <f t="shared" si="83"/>
        <v>-18.900000000000546</v>
      </c>
    </row>
    <row r="189" spans="1:24" ht="15" hidden="1" customHeight="1" x14ac:dyDescent="0.25">
      <c r="A189" s="7"/>
      <c r="B189" s="7"/>
      <c r="C189" s="8" t="s">
        <v>163</v>
      </c>
      <c r="D189" s="35">
        <v>688</v>
      </c>
      <c r="E189" s="35">
        <v>1129.0999999999999</v>
      </c>
      <c r="F189" s="35">
        <v>1057.0999999999999</v>
      </c>
      <c r="G189" s="5">
        <f t="shared" si="63"/>
        <v>0.93600000000000005</v>
      </c>
      <c r="H189" s="12">
        <f t="shared" si="64"/>
        <v>-72</v>
      </c>
      <c r="I189" s="9">
        <v>1666.9</v>
      </c>
      <c r="J189" s="9">
        <v>1600.2</v>
      </c>
      <c r="K189" s="5">
        <f t="shared" si="65"/>
        <v>0.96</v>
      </c>
      <c r="L189" s="12">
        <f t="shared" si="80"/>
        <v>-66.700000000000045</v>
      </c>
      <c r="M189" s="9">
        <v>5621.9000000000005</v>
      </c>
      <c r="N189" s="9">
        <v>5654.6566666666668</v>
      </c>
      <c r="O189" s="5">
        <f t="shared" si="66"/>
        <v>1.006</v>
      </c>
      <c r="P189" s="12">
        <f t="shared" si="81"/>
        <v>32.756666666666206</v>
      </c>
      <c r="Q189" s="9">
        <v>3080.3</v>
      </c>
      <c r="R189" s="9">
        <v>3141.6</v>
      </c>
      <c r="S189" s="5">
        <f t="shared" si="67"/>
        <v>1.02</v>
      </c>
      <c r="T189" s="12">
        <f t="shared" si="82"/>
        <v>61.299999999999727</v>
      </c>
      <c r="U189" s="9">
        <v>4747.2000000000007</v>
      </c>
      <c r="V189" s="9">
        <v>4741.8</v>
      </c>
      <c r="W189" s="5">
        <f t="shared" si="68"/>
        <v>0.999</v>
      </c>
      <c r="X189" s="12">
        <f t="shared" si="83"/>
        <v>-5.4000000000005457</v>
      </c>
    </row>
    <row r="190" spans="1:24" ht="15" hidden="1" customHeight="1" x14ac:dyDescent="0.25">
      <c r="A190" s="7"/>
      <c r="B190" s="7"/>
      <c r="C190" s="8" t="s">
        <v>164</v>
      </c>
      <c r="D190" s="35">
        <v>1339</v>
      </c>
      <c r="E190" s="35">
        <v>3025.7</v>
      </c>
      <c r="F190" s="35">
        <v>2981.2</v>
      </c>
      <c r="G190" s="5">
        <f t="shared" si="63"/>
        <v>0.98499999999999999</v>
      </c>
      <c r="H190" s="12">
        <f t="shared" si="64"/>
        <v>-44.5</v>
      </c>
      <c r="I190" s="9">
        <v>2797.8</v>
      </c>
      <c r="J190" s="9">
        <v>2649.2</v>
      </c>
      <c r="K190" s="5">
        <f t="shared" si="65"/>
        <v>0.94699999999999995</v>
      </c>
      <c r="L190" s="12">
        <f t="shared" si="80"/>
        <v>-148.60000000000036</v>
      </c>
      <c r="M190" s="9">
        <v>8110.4999999999991</v>
      </c>
      <c r="N190" s="9">
        <v>8380.2026666666643</v>
      </c>
      <c r="O190" s="5">
        <f t="shared" si="66"/>
        <v>1.0329999999999999</v>
      </c>
      <c r="P190" s="12">
        <f t="shared" si="81"/>
        <v>269.70266666666521</v>
      </c>
      <c r="Q190" s="9">
        <v>3815.7</v>
      </c>
      <c r="R190" s="9">
        <v>4159.6000000000004</v>
      </c>
      <c r="S190" s="5">
        <f t="shared" si="67"/>
        <v>1.0900000000000001</v>
      </c>
      <c r="T190" s="12">
        <f t="shared" si="82"/>
        <v>343.90000000000055</v>
      </c>
      <c r="U190" s="9">
        <v>6613.5</v>
      </c>
      <c r="V190" s="9">
        <v>6808.8</v>
      </c>
      <c r="W190" s="5">
        <f t="shared" si="68"/>
        <v>1.03</v>
      </c>
      <c r="X190" s="12">
        <f t="shared" si="83"/>
        <v>195.30000000000018</v>
      </c>
    </row>
    <row r="191" spans="1:24" ht="15" hidden="1" customHeight="1" x14ac:dyDescent="0.25">
      <c r="A191" s="7"/>
      <c r="B191" s="7"/>
      <c r="C191" s="8" t="s">
        <v>165</v>
      </c>
      <c r="D191" s="35">
        <v>1377</v>
      </c>
      <c r="E191" s="35">
        <v>1700.4</v>
      </c>
      <c r="F191" s="35">
        <v>1434.3000000000002</v>
      </c>
      <c r="G191" s="5">
        <f t="shared" si="63"/>
        <v>0.84399999999999997</v>
      </c>
      <c r="H191" s="12">
        <f t="shared" si="64"/>
        <v>-266.09999999999991</v>
      </c>
      <c r="I191" s="9">
        <v>4231.8</v>
      </c>
      <c r="J191" s="9">
        <v>3952.1</v>
      </c>
      <c r="K191" s="5">
        <f t="shared" si="65"/>
        <v>0.93400000000000005</v>
      </c>
      <c r="L191" s="12">
        <f t="shared" si="80"/>
        <v>-279.70000000000027</v>
      </c>
      <c r="M191" s="9">
        <v>8684.6</v>
      </c>
      <c r="N191" s="9">
        <v>8779.5450000000001</v>
      </c>
      <c r="O191" s="5">
        <f t="shared" si="66"/>
        <v>1.0109999999999999</v>
      </c>
      <c r="P191" s="12">
        <f t="shared" si="81"/>
        <v>94.944999999999709</v>
      </c>
      <c r="Q191" s="9">
        <v>3571.7</v>
      </c>
      <c r="R191" s="9">
        <v>3869.8</v>
      </c>
      <c r="S191" s="5">
        <f t="shared" si="67"/>
        <v>1.083</v>
      </c>
      <c r="T191" s="12">
        <f t="shared" si="82"/>
        <v>298.10000000000036</v>
      </c>
      <c r="U191" s="9">
        <v>7803.5</v>
      </c>
      <c r="V191" s="9">
        <v>7821.9</v>
      </c>
      <c r="W191" s="5">
        <f t="shared" si="68"/>
        <v>1.002</v>
      </c>
      <c r="X191" s="12">
        <f t="shared" si="83"/>
        <v>18.399999999999636</v>
      </c>
    </row>
    <row r="192" spans="1:24" ht="15" hidden="1" customHeight="1" x14ac:dyDescent="0.25">
      <c r="A192" s="7"/>
      <c r="B192" s="7"/>
      <c r="C192" s="8" t="s">
        <v>166</v>
      </c>
      <c r="D192" s="35">
        <v>1231</v>
      </c>
      <c r="E192" s="35">
        <v>3948.8</v>
      </c>
      <c r="F192" s="35">
        <v>3948.8</v>
      </c>
      <c r="G192" s="5">
        <f t="shared" si="63"/>
        <v>1</v>
      </c>
      <c r="H192" s="12">
        <f t="shared" si="64"/>
        <v>0</v>
      </c>
      <c r="I192" s="9">
        <v>1055.9000000000001</v>
      </c>
      <c r="J192" s="9">
        <v>804.6</v>
      </c>
      <c r="K192" s="5">
        <f t="shared" si="65"/>
        <v>0.76200000000000001</v>
      </c>
      <c r="L192" s="12">
        <f t="shared" si="80"/>
        <v>-251.30000000000007</v>
      </c>
      <c r="M192" s="9">
        <v>6630.7000000000007</v>
      </c>
      <c r="N192" s="9">
        <v>6849.5403333333343</v>
      </c>
      <c r="O192" s="5">
        <f t="shared" si="66"/>
        <v>1.0329999999999999</v>
      </c>
      <c r="P192" s="12">
        <f t="shared" si="81"/>
        <v>218.84033333333355</v>
      </c>
      <c r="Q192" s="9">
        <v>1376.5</v>
      </c>
      <c r="R192" s="9">
        <v>1778.1</v>
      </c>
      <c r="S192" s="5">
        <f t="shared" si="67"/>
        <v>1.292</v>
      </c>
      <c r="T192" s="12">
        <f t="shared" si="82"/>
        <v>401.59999999999991</v>
      </c>
      <c r="U192" s="9">
        <v>2432.4</v>
      </c>
      <c r="V192" s="9">
        <v>2582.6999999999998</v>
      </c>
      <c r="W192" s="5">
        <f t="shared" si="68"/>
        <v>1.0620000000000001</v>
      </c>
      <c r="X192" s="12">
        <f t="shared" si="83"/>
        <v>150.29999999999973</v>
      </c>
    </row>
    <row r="193" spans="1:24" ht="15" hidden="1" customHeight="1" x14ac:dyDescent="0.25">
      <c r="A193" s="7">
        <v>2</v>
      </c>
      <c r="B193" s="7">
        <v>2</v>
      </c>
      <c r="C193" s="8" t="s">
        <v>13</v>
      </c>
      <c r="D193" s="35">
        <v>45932</v>
      </c>
      <c r="E193" s="35">
        <v>186964.9</v>
      </c>
      <c r="F193" s="35">
        <v>136806.39999999999</v>
      </c>
      <c r="G193" s="5">
        <f t="shared" si="63"/>
        <v>0.73199999999999998</v>
      </c>
      <c r="H193" s="12">
        <f t="shared" si="64"/>
        <v>-50158.5</v>
      </c>
      <c r="I193" s="9">
        <v>192200.4</v>
      </c>
      <c r="J193" s="9">
        <v>223405.4</v>
      </c>
      <c r="K193" s="5">
        <f t="shared" si="65"/>
        <v>1.1619999999999999</v>
      </c>
      <c r="L193" s="12">
        <f t="shared" si="80"/>
        <v>31205</v>
      </c>
      <c r="M193" s="9">
        <v>566843.27000000014</v>
      </c>
      <c r="N193" s="9">
        <v>577172.65500000003</v>
      </c>
      <c r="O193" s="5">
        <f t="shared" si="66"/>
        <v>1.018</v>
      </c>
      <c r="P193" s="12">
        <f t="shared" si="81"/>
        <v>10329.384999999893</v>
      </c>
      <c r="Q193" s="9">
        <v>226063.3</v>
      </c>
      <c r="R193" s="9">
        <v>201096.8</v>
      </c>
      <c r="S193" s="5">
        <f t="shared" si="67"/>
        <v>0.89</v>
      </c>
      <c r="T193" s="12">
        <f t="shared" si="82"/>
        <v>-24966.5</v>
      </c>
      <c r="U193" s="9">
        <v>432687.3</v>
      </c>
      <c r="V193" s="9">
        <v>438925.8</v>
      </c>
      <c r="W193" s="5">
        <f t="shared" si="68"/>
        <v>1.014</v>
      </c>
      <c r="X193" s="12">
        <f t="shared" si="83"/>
        <v>6238.5</v>
      </c>
    </row>
    <row r="194" spans="1:24" x14ac:dyDescent="0.25">
      <c r="A194" s="4">
        <v>1</v>
      </c>
      <c r="B194" s="4">
        <v>1</v>
      </c>
      <c r="C194" s="38" t="s">
        <v>167</v>
      </c>
      <c r="D194" s="34">
        <v>13538</v>
      </c>
      <c r="E194" s="34">
        <v>65736.3</v>
      </c>
      <c r="F194" s="34">
        <v>53142.3</v>
      </c>
      <c r="G194" s="5">
        <f t="shared" si="63"/>
        <v>0.80800000000000005</v>
      </c>
      <c r="H194" s="6">
        <f t="shared" si="64"/>
        <v>-12594</v>
      </c>
      <c r="I194" s="36">
        <v>107288.8</v>
      </c>
      <c r="J194" s="36">
        <v>114546</v>
      </c>
      <c r="K194" s="5">
        <f t="shared" si="65"/>
        <v>1.0680000000000001</v>
      </c>
      <c r="L194" s="6">
        <f>SUM(L195:L205)</f>
        <v>7257.1999999999962</v>
      </c>
      <c r="M194" s="36">
        <v>308402.81999999995</v>
      </c>
      <c r="N194" s="36">
        <v>315102.83333333331</v>
      </c>
      <c r="O194" s="5">
        <f t="shared" si="66"/>
        <v>1.022</v>
      </c>
      <c r="P194" s="6">
        <f>SUM(P195:P205)</f>
        <v>6700.0133333333433</v>
      </c>
      <c r="Q194" s="36">
        <f t="shared" ref="Q194" si="84">SUM(Q195:Q205)</f>
        <v>166241.5</v>
      </c>
      <c r="R194" s="36">
        <v>162266.79999999999</v>
      </c>
      <c r="S194" s="5">
        <f t="shared" si="67"/>
        <v>0.97599999999999998</v>
      </c>
      <c r="T194" s="6">
        <f>SUM(T195:T205)</f>
        <v>-3974.7000000000012</v>
      </c>
      <c r="U194" s="36">
        <v>273530.3</v>
      </c>
      <c r="V194" s="36">
        <v>276812.79999999999</v>
      </c>
      <c r="W194" s="5">
        <f t="shared" si="68"/>
        <v>1.012</v>
      </c>
      <c r="X194" s="6">
        <f>SUM(X195:X205)</f>
        <v>3282.4999999999782</v>
      </c>
    </row>
    <row r="195" spans="1:24" ht="15" hidden="1" customHeight="1" x14ac:dyDescent="0.25">
      <c r="A195" s="7"/>
      <c r="B195" s="7"/>
      <c r="C195" s="8" t="s">
        <v>168</v>
      </c>
      <c r="D195" s="35">
        <v>1092</v>
      </c>
      <c r="E195" s="35">
        <v>2107.4</v>
      </c>
      <c r="F195" s="35">
        <v>1992.4</v>
      </c>
      <c r="G195" s="5">
        <f t="shared" si="63"/>
        <v>0.94499999999999995</v>
      </c>
      <c r="H195" s="12">
        <f t="shared" si="64"/>
        <v>-115</v>
      </c>
      <c r="I195" s="9">
        <v>2330.5</v>
      </c>
      <c r="J195" s="9">
        <v>2224.6999999999998</v>
      </c>
      <c r="K195" s="5">
        <f t="shared" si="65"/>
        <v>0.95499999999999996</v>
      </c>
      <c r="L195" s="12">
        <f t="shared" ref="L195:L205" si="85">J195-I195</f>
        <v>-105.80000000000018</v>
      </c>
      <c r="M195" s="9">
        <v>6061.5</v>
      </c>
      <c r="N195" s="9">
        <v>6129.1200000000008</v>
      </c>
      <c r="O195" s="5">
        <f t="shared" si="66"/>
        <v>1.0109999999999999</v>
      </c>
      <c r="P195" s="12">
        <f t="shared" ref="P195:P205" si="86">N195-M195</f>
        <v>67.6200000000008</v>
      </c>
      <c r="Q195" s="9">
        <v>1858.3</v>
      </c>
      <c r="R195" s="9">
        <v>1971</v>
      </c>
      <c r="S195" s="5">
        <f t="shared" si="67"/>
        <v>1.0609999999999999</v>
      </c>
      <c r="T195" s="12">
        <f t="shared" ref="T195:T205" si="87">R195-Q195</f>
        <v>112.70000000000005</v>
      </c>
      <c r="U195" s="9">
        <v>4188.8</v>
      </c>
      <c r="V195" s="9">
        <v>4195.7</v>
      </c>
      <c r="W195" s="5">
        <f t="shared" si="68"/>
        <v>1.002</v>
      </c>
      <c r="X195" s="12">
        <f t="shared" ref="X195:X205" si="88">V195-U195</f>
        <v>6.8999999999996362</v>
      </c>
    </row>
    <row r="196" spans="1:24" ht="15" hidden="1" customHeight="1" x14ac:dyDescent="0.25">
      <c r="A196" s="7"/>
      <c r="B196" s="7"/>
      <c r="C196" s="8" t="s">
        <v>169</v>
      </c>
      <c r="D196" s="35">
        <v>333</v>
      </c>
      <c r="E196" s="35">
        <v>759.8</v>
      </c>
      <c r="F196" s="35">
        <v>759.8</v>
      </c>
      <c r="G196" s="5">
        <f t="shared" si="63"/>
        <v>1</v>
      </c>
      <c r="H196" s="12">
        <f t="shared" si="64"/>
        <v>0</v>
      </c>
      <c r="I196" s="9">
        <v>758.5</v>
      </c>
      <c r="J196" s="9">
        <v>758.5</v>
      </c>
      <c r="K196" s="5">
        <f t="shared" si="65"/>
        <v>1</v>
      </c>
      <c r="L196" s="12">
        <f t="shared" si="85"/>
        <v>0</v>
      </c>
      <c r="M196" s="9">
        <v>5904.2999999999993</v>
      </c>
      <c r="N196" s="9">
        <v>5937.8333333333339</v>
      </c>
      <c r="O196" s="5">
        <f t="shared" si="66"/>
        <v>1.006</v>
      </c>
      <c r="P196" s="12">
        <f t="shared" si="86"/>
        <v>33.533333333334667</v>
      </c>
      <c r="Q196" s="9">
        <v>4507.1000000000004</v>
      </c>
      <c r="R196" s="9">
        <v>4522.2</v>
      </c>
      <c r="S196" s="5">
        <f t="shared" si="67"/>
        <v>1.0029999999999999</v>
      </c>
      <c r="T196" s="12">
        <f t="shared" si="87"/>
        <v>15.099999999999454</v>
      </c>
      <c r="U196" s="9">
        <v>5265.6</v>
      </c>
      <c r="V196" s="9">
        <v>5280.7</v>
      </c>
      <c r="W196" s="5">
        <f t="shared" si="68"/>
        <v>1.0029999999999999</v>
      </c>
      <c r="X196" s="12">
        <f t="shared" si="88"/>
        <v>15.099999999999454</v>
      </c>
    </row>
    <row r="197" spans="1:24" ht="15" hidden="1" customHeight="1" x14ac:dyDescent="0.25">
      <c r="A197" s="7"/>
      <c r="B197" s="7"/>
      <c r="C197" s="8" t="s">
        <v>170</v>
      </c>
      <c r="D197" s="35">
        <v>1387</v>
      </c>
      <c r="E197" s="35">
        <v>1623.2</v>
      </c>
      <c r="F197" s="35">
        <v>1583.2</v>
      </c>
      <c r="G197" s="5">
        <f t="shared" si="63"/>
        <v>0.97499999999999998</v>
      </c>
      <c r="H197" s="12">
        <f t="shared" si="64"/>
        <v>-40</v>
      </c>
      <c r="I197" s="9">
        <v>4048.3</v>
      </c>
      <c r="J197" s="9">
        <v>3782.9</v>
      </c>
      <c r="K197" s="5">
        <f t="shared" si="65"/>
        <v>0.93400000000000005</v>
      </c>
      <c r="L197" s="12">
        <f t="shared" si="85"/>
        <v>-265.40000000000009</v>
      </c>
      <c r="M197" s="9">
        <v>7253.9000000000005</v>
      </c>
      <c r="N197" s="9">
        <v>7557.6733333333341</v>
      </c>
      <c r="O197" s="5">
        <f t="shared" si="66"/>
        <v>1.042</v>
      </c>
      <c r="P197" s="12">
        <f t="shared" si="86"/>
        <v>303.77333333333354</v>
      </c>
      <c r="Q197" s="9">
        <v>1358.8</v>
      </c>
      <c r="R197" s="9">
        <v>1851</v>
      </c>
      <c r="S197" s="5">
        <f t="shared" si="67"/>
        <v>1.3620000000000001</v>
      </c>
      <c r="T197" s="12">
        <f t="shared" si="87"/>
        <v>492.20000000000005</v>
      </c>
      <c r="U197" s="9">
        <v>5407.1</v>
      </c>
      <c r="V197" s="9">
        <v>5633.9</v>
      </c>
      <c r="W197" s="5">
        <f t="shared" si="68"/>
        <v>1.042</v>
      </c>
      <c r="X197" s="12">
        <f t="shared" si="88"/>
        <v>226.79999999999927</v>
      </c>
    </row>
    <row r="198" spans="1:24" ht="15" hidden="1" customHeight="1" x14ac:dyDescent="0.25">
      <c r="A198" s="7">
        <v>3</v>
      </c>
      <c r="B198" s="7"/>
      <c r="C198" s="8" t="s">
        <v>171</v>
      </c>
      <c r="D198" s="35">
        <v>3838</v>
      </c>
      <c r="E198" s="35">
        <v>6943.5</v>
      </c>
      <c r="F198" s="35">
        <v>6923.5</v>
      </c>
      <c r="G198" s="5">
        <f t="shared" si="63"/>
        <v>0.997</v>
      </c>
      <c r="H198" s="12">
        <f t="shared" si="64"/>
        <v>-20</v>
      </c>
      <c r="I198" s="9">
        <v>12294.2</v>
      </c>
      <c r="J198" s="9">
        <v>11524.8</v>
      </c>
      <c r="K198" s="5">
        <f t="shared" si="65"/>
        <v>0.93700000000000006</v>
      </c>
      <c r="L198" s="12">
        <f t="shared" si="85"/>
        <v>-769.40000000000146</v>
      </c>
      <c r="M198" s="9">
        <v>7050.5</v>
      </c>
      <c r="N198" s="9">
        <v>7954.62</v>
      </c>
      <c r="O198" s="5">
        <f t="shared" si="66"/>
        <v>1.1279999999999999</v>
      </c>
      <c r="P198" s="12">
        <f t="shared" si="86"/>
        <v>904.11999999999989</v>
      </c>
      <c r="Q198" s="9">
        <v>0</v>
      </c>
      <c r="R198" s="9">
        <v>0</v>
      </c>
      <c r="S198" s="5">
        <f t="shared" si="67"/>
        <v>0</v>
      </c>
      <c r="T198" s="12">
        <f t="shared" si="87"/>
        <v>0</v>
      </c>
      <c r="U198" s="9">
        <v>12294.2</v>
      </c>
      <c r="V198" s="9">
        <v>11524.8</v>
      </c>
      <c r="W198" s="5">
        <f t="shared" si="68"/>
        <v>0.93700000000000006</v>
      </c>
      <c r="X198" s="12">
        <f t="shared" si="88"/>
        <v>-769.40000000000146</v>
      </c>
    </row>
    <row r="199" spans="1:24" ht="15" hidden="1" customHeight="1" x14ac:dyDescent="0.25">
      <c r="A199" s="7"/>
      <c r="B199" s="7"/>
      <c r="C199" s="8" t="s">
        <v>172</v>
      </c>
      <c r="D199" s="35">
        <v>1054</v>
      </c>
      <c r="E199" s="35">
        <v>738.7</v>
      </c>
      <c r="F199" s="35">
        <v>678.7</v>
      </c>
      <c r="G199" s="5">
        <f t="shared" si="63"/>
        <v>0.91900000000000004</v>
      </c>
      <c r="H199" s="12">
        <f t="shared" si="64"/>
        <v>-60</v>
      </c>
      <c r="I199" s="9">
        <v>4014.7</v>
      </c>
      <c r="J199" s="9">
        <v>3836.4</v>
      </c>
      <c r="K199" s="5">
        <f t="shared" si="65"/>
        <v>0.95599999999999996</v>
      </c>
      <c r="L199" s="12">
        <f t="shared" si="85"/>
        <v>-178.29999999999973</v>
      </c>
      <c r="M199" s="9">
        <v>5953.9999999999991</v>
      </c>
      <c r="N199" s="9">
        <v>6005.3266666666668</v>
      </c>
      <c r="O199" s="5">
        <f t="shared" si="66"/>
        <v>1.0089999999999999</v>
      </c>
      <c r="P199" s="12">
        <f t="shared" si="86"/>
        <v>51.326666666667734</v>
      </c>
      <c r="Q199" s="9">
        <v>1744.6</v>
      </c>
      <c r="R199" s="9">
        <v>1915.7</v>
      </c>
      <c r="S199" s="5">
        <f t="shared" si="67"/>
        <v>1.0980000000000001</v>
      </c>
      <c r="T199" s="12">
        <f t="shared" si="87"/>
        <v>171.10000000000014</v>
      </c>
      <c r="U199" s="9">
        <v>5759.2999999999993</v>
      </c>
      <c r="V199" s="9">
        <v>5752.1</v>
      </c>
      <c r="W199" s="5">
        <f t="shared" si="68"/>
        <v>0.999</v>
      </c>
      <c r="X199" s="12">
        <f t="shared" si="88"/>
        <v>-7.1999999999989086</v>
      </c>
    </row>
    <row r="200" spans="1:24" ht="15" hidden="1" customHeight="1" x14ac:dyDescent="0.25">
      <c r="A200" s="7"/>
      <c r="B200" s="7"/>
      <c r="C200" s="8" t="s">
        <v>173</v>
      </c>
      <c r="D200" s="35">
        <v>663</v>
      </c>
      <c r="E200" s="35">
        <v>1175</v>
      </c>
      <c r="F200" s="35">
        <v>1145</v>
      </c>
      <c r="G200" s="5">
        <f t="shared" si="63"/>
        <v>0.97399999999999998</v>
      </c>
      <c r="H200" s="12">
        <f t="shared" si="64"/>
        <v>-30</v>
      </c>
      <c r="I200" s="9">
        <v>1638.7</v>
      </c>
      <c r="J200" s="9">
        <v>1504.7</v>
      </c>
      <c r="K200" s="5">
        <f t="shared" si="65"/>
        <v>0.91800000000000004</v>
      </c>
      <c r="L200" s="12">
        <f t="shared" si="85"/>
        <v>-134</v>
      </c>
      <c r="M200" s="9">
        <v>5680.7000000000007</v>
      </c>
      <c r="N200" s="9">
        <v>5735.7333333333345</v>
      </c>
      <c r="O200" s="5">
        <f t="shared" si="66"/>
        <v>1.01</v>
      </c>
      <c r="P200" s="12">
        <f t="shared" si="86"/>
        <v>55.033333333333758</v>
      </c>
      <c r="Q200" s="9">
        <v>3377.9</v>
      </c>
      <c r="R200" s="9">
        <v>3530.2</v>
      </c>
      <c r="S200" s="5">
        <f t="shared" si="67"/>
        <v>1.0449999999999999</v>
      </c>
      <c r="T200" s="12">
        <f t="shared" si="87"/>
        <v>152.29999999999973</v>
      </c>
      <c r="U200" s="9">
        <v>5016.6000000000004</v>
      </c>
      <c r="V200" s="9">
        <v>5034.8999999999996</v>
      </c>
      <c r="W200" s="5">
        <f t="shared" si="68"/>
        <v>1.004</v>
      </c>
      <c r="X200" s="12">
        <f t="shared" si="88"/>
        <v>18.299999999999272</v>
      </c>
    </row>
    <row r="201" spans="1:24" ht="15" hidden="1" customHeight="1" x14ac:dyDescent="0.25">
      <c r="A201" s="7"/>
      <c r="B201" s="7"/>
      <c r="C201" s="8" t="s">
        <v>174</v>
      </c>
      <c r="D201" s="35">
        <v>1202</v>
      </c>
      <c r="E201" s="35">
        <v>715.3</v>
      </c>
      <c r="F201" s="35">
        <v>635.29999999999995</v>
      </c>
      <c r="G201" s="5">
        <f t="shared" si="63"/>
        <v>0.88800000000000001</v>
      </c>
      <c r="H201" s="12">
        <f t="shared" si="64"/>
        <v>-80</v>
      </c>
      <c r="I201" s="9">
        <v>4290.1000000000004</v>
      </c>
      <c r="J201" s="9">
        <v>4131.8</v>
      </c>
      <c r="K201" s="5">
        <f t="shared" si="65"/>
        <v>0.96299999999999997</v>
      </c>
      <c r="L201" s="12">
        <f t="shared" si="85"/>
        <v>-158.30000000000018</v>
      </c>
      <c r="M201" s="9">
        <v>6617.8999999999987</v>
      </c>
      <c r="N201" s="9">
        <v>6678.7533333333322</v>
      </c>
      <c r="O201" s="5">
        <f t="shared" si="66"/>
        <v>1.0089999999999999</v>
      </c>
      <c r="P201" s="12">
        <f t="shared" si="86"/>
        <v>60.853333333333467</v>
      </c>
      <c r="Q201" s="9">
        <v>2155.1</v>
      </c>
      <c r="R201" s="9">
        <v>2307.6</v>
      </c>
      <c r="S201" s="5">
        <f t="shared" si="67"/>
        <v>1.071</v>
      </c>
      <c r="T201" s="12">
        <f t="shared" si="87"/>
        <v>152.5</v>
      </c>
      <c r="U201" s="9">
        <v>6445.2000000000007</v>
      </c>
      <c r="V201" s="9">
        <v>6439.4</v>
      </c>
      <c r="W201" s="5">
        <f t="shared" si="68"/>
        <v>0.999</v>
      </c>
      <c r="X201" s="12">
        <f t="shared" si="88"/>
        <v>-5.8000000000010914</v>
      </c>
    </row>
    <row r="202" spans="1:24" ht="15" hidden="1" customHeight="1" x14ac:dyDescent="0.25">
      <c r="A202" s="7"/>
      <c r="B202" s="7"/>
      <c r="C202" s="8" t="s">
        <v>175</v>
      </c>
      <c r="D202" s="35">
        <v>1837</v>
      </c>
      <c r="E202" s="35">
        <v>1217.5999999999999</v>
      </c>
      <c r="F202" s="35">
        <v>1107.5999999999999</v>
      </c>
      <c r="G202" s="5">
        <f t="shared" si="63"/>
        <v>0.91</v>
      </c>
      <c r="H202" s="12">
        <f t="shared" si="64"/>
        <v>-110</v>
      </c>
      <c r="I202" s="9">
        <v>6250.4</v>
      </c>
      <c r="J202" s="9">
        <v>5985.5</v>
      </c>
      <c r="K202" s="5">
        <f t="shared" si="65"/>
        <v>0.95799999999999996</v>
      </c>
      <c r="L202" s="12">
        <f t="shared" si="85"/>
        <v>-264.89999999999964</v>
      </c>
      <c r="M202" s="9">
        <v>7383.8000000000011</v>
      </c>
      <c r="N202" s="9">
        <v>7465.2466666666678</v>
      </c>
      <c r="O202" s="5">
        <f t="shared" si="66"/>
        <v>1.0109999999999999</v>
      </c>
      <c r="P202" s="12">
        <f t="shared" si="86"/>
        <v>81.446666666666715</v>
      </c>
      <c r="Q202" s="9">
        <v>266.10000000000002</v>
      </c>
      <c r="R202" s="9">
        <v>510.5</v>
      </c>
      <c r="S202" s="5">
        <f t="shared" si="67"/>
        <v>1.9179999999999999</v>
      </c>
      <c r="T202" s="12">
        <f t="shared" si="87"/>
        <v>244.39999999999998</v>
      </c>
      <c r="U202" s="9">
        <v>6516.5</v>
      </c>
      <c r="V202" s="9">
        <v>6496</v>
      </c>
      <c r="W202" s="5">
        <f t="shared" si="68"/>
        <v>0.997</v>
      </c>
      <c r="X202" s="12">
        <f t="shared" si="88"/>
        <v>-20.5</v>
      </c>
    </row>
    <row r="203" spans="1:24" ht="15" hidden="1" customHeight="1" x14ac:dyDescent="0.25">
      <c r="A203" s="7"/>
      <c r="B203" s="7"/>
      <c r="C203" s="8" t="s">
        <v>124</v>
      </c>
      <c r="D203" s="35">
        <v>521</v>
      </c>
      <c r="E203" s="35">
        <v>1075.2</v>
      </c>
      <c r="F203" s="35">
        <v>1075.2</v>
      </c>
      <c r="G203" s="5">
        <f t="shared" si="63"/>
        <v>1</v>
      </c>
      <c r="H203" s="12">
        <f t="shared" si="64"/>
        <v>0</v>
      </c>
      <c r="I203" s="9">
        <v>1042</v>
      </c>
      <c r="J203" s="9">
        <v>937</v>
      </c>
      <c r="K203" s="5">
        <f t="shared" si="65"/>
        <v>0.89900000000000002</v>
      </c>
      <c r="L203" s="12">
        <f t="shared" si="85"/>
        <v>-105</v>
      </c>
      <c r="M203" s="9">
        <v>5341.82</v>
      </c>
      <c r="N203" s="9">
        <v>5381.4533333333347</v>
      </c>
      <c r="O203" s="5">
        <f t="shared" si="66"/>
        <v>1.0069999999999999</v>
      </c>
      <c r="P203" s="12">
        <f t="shared" si="86"/>
        <v>39.633333333335031</v>
      </c>
      <c r="Q203" s="9">
        <v>3619.4</v>
      </c>
      <c r="R203" s="9">
        <v>3735</v>
      </c>
      <c r="S203" s="5">
        <f t="shared" si="67"/>
        <v>1.032</v>
      </c>
      <c r="T203" s="12">
        <f t="shared" si="87"/>
        <v>115.59999999999991</v>
      </c>
      <c r="U203" s="9">
        <v>4661.3999999999996</v>
      </c>
      <c r="V203" s="9">
        <v>4672</v>
      </c>
      <c r="W203" s="5">
        <f t="shared" si="68"/>
        <v>1.002</v>
      </c>
      <c r="X203" s="12">
        <f t="shared" si="88"/>
        <v>10.600000000000364</v>
      </c>
    </row>
    <row r="204" spans="1:24" ht="15" hidden="1" customHeight="1" x14ac:dyDescent="0.25">
      <c r="A204" s="7"/>
      <c r="B204" s="7"/>
      <c r="C204" s="8" t="s">
        <v>176</v>
      </c>
      <c r="D204" s="35">
        <v>1611</v>
      </c>
      <c r="E204" s="35">
        <v>963.7</v>
      </c>
      <c r="F204" s="35">
        <v>953.7</v>
      </c>
      <c r="G204" s="5">
        <f t="shared" si="63"/>
        <v>0.99</v>
      </c>
      <c r="H204" s="12">
        <f t="shared" si="64"/>
        <v>-10</v>
      </c>
      <c r="I204" s="9">
        <v>5684.4</v>
      </c>
      <c r="J204" s="9">
        <v>5356</v>
      </c>
      <c r="K204" s="5">
        <f t="shared" si="65"/>
        <v>0.94199999999999995</v>
      </c>
      <c r="L204" s="12">
        <f t="shared" si="85"/>
        <v>-328.39999999999964</v>
      </c>
      <c r="M204" s="9">
        <v>8352.3000000000011</v>
      </c>
      <c r="N204" s="9">
        <v>8391.7400000000016</v>
      </c>
      <c r="O204" s="5">
        <f t="shared" si="66"/>
        <v>1.0049999999999999</v>
      </c>
      <c r="P204" s="12">
        <f t="shared" si="86"/>
        <v>39.440000000000509</v>
      </c>
      <c r="Q204" s="9">
        <v>2511.3000000000002</v>
      </c>
      <c r="R204" s="9">
        <v>2789.7</v>
      </c>
      <c r="S204" s="5">
        <f t="shared" si="67"/>
        <v>1.111</v>
      </c>
      <c r="T204" s="12">
        <f t="shared" si="87"/>
        <v>278.39999999999964</v>
      </c>
      <c r="U204" s="9">
        <v>8195.7000000000007</v>
      </c>
      <c r="V204" s="9">
        <v>8145.7</v>
      </c>
      <c r="W204" s="5">
        <f t="shared" si="68"/>
        <v>0.99399999999999999</v>
      </c>
      <c r="X204" s="12">
        <f t="shared" si="88"/>
        <v>-50.000000000000909</v>
      </c>
    </row>
    <row r="205" spans="1:24" ht="15" hidden="1" customHeight="1" x14ac:dyDescent="0.25">
      <c r="A205" s="7">
        <v>2</v>
      </c>
      <c r="B205" s="7">
        <v>2</v>
      </c>
      <c r="C205" s="8" t="s">
        <v>13</v>
      </c>
      <c r="D205" s="35">
        <v>13538</v>
      </c>
      <c r="E205" s="35">
        <v>48416.9</v>
      </c>
      <c r="F205" s="35">
        <v>36287.9</v>
      </c>
      <c r="G205" s="5">
        <f t="shared" si="63"/>
        <v>0.749</v>
      </c>
      <c r="H205" s="12">
        <f t="shared" si="64"/>
        <v>-12129</v>
      </c>
      <c r="I205" s="9">
        <v>64937</v>
      </c>
      <c r="J205" s="9">
        <v>74503.7</v>
      </c>
      <c r="K205" s="5">
        <f t="shared" si="65"/>
        <v>1.147</v>
      </c>
      <c r="L205" s="12">
        <f t="shared" si="85"/>
        <v>9566.6999999999971</v>
      </c>
      <c r="M205" s="9">
        <v>242802.09999999995</v>
      </c>
      <c r="N205" s="9">
        <v>247865.33333333328</v>
      </c>
      <c r="O205" s="5">
        <f t="shared" si="66"/>
        <v>1.0209999999999999</v>
      </c>
      <c r="P205" s="12">
        <f t="shared" si="86"/>
        <v>5063.2333333333372</v>
      </c>
      <c r="Q205" s="9">
        <v>144842.9</v>
      </c>
      <c r="R205" s="9">
        <v>139133.9</v>
      </c>
      <c r="S205" s="5">
        <f t="shared" si="67"/>
        <v>0.96099999999999997</v>
      </c>
      <c r="T205" s="12">
        <f t="shared" si="87"/>
        <v>-5709</v>
      </c>
      <c r="U205" s="9">
        <v>209779.9</v>
      </c>
      <c r="V205" s="9">
        <v>213637.59999999998</v>
      </c>
      <c r="W205" s="5">
        <f t="shared" si="68"/>
        <v>1.018</v>
      </c>
      <c r="X205" s="12">
        <f t="shared" si="88"/>
        <v>3857.6999999999825</v>
      </c>
    </row>
    <row r="206" spans="1:24" x14ac:dyDescent="0.25">
      <c r="A206" s="4">
        <v>1</v>
      </c>
      <c r="B206" s="4">
        <v>1</v>
      </c>
      <c r="C206" s="38" t="s">
        <v>177</v>
      </c>
      <c r="D206" s="34">
        <v>29105</v>
      </c>
      <c r="E206" s="34">
        <v>171984.7</v>
      </c>
      <c r="F206" s="34">
        <v>135091.5</v>
      </c>
      <c r="G206" s="5">
        <f t="shared" si="63"/>
        <v>0.78500000000000003</v>
      </c>
      <c r="H206" s="6">
        <f t="shared" si="64"/>
        <v>-36893.200000000012</v>
      </c>
      <c r="I206" s="36">
        <v>191483.90000000002</v>
      </c>
      <c r="J206" s="36">
        <v>218429.7</v>
      </c>
      <c r="K206" s="5">
        <f t="shared" si="65"/>
        <v>1.141</v>
      </c>
      <c r="L206" s="6">
        <f>SUM(L207:L226)</f>
        <v>26945.80000000001</v>
      </c>
      <c r="M206" s="36">
        <v>657714.34</v>
      </c>
      <c r="N206" s="36">
        <v>668351.70433333341</v>
      </c>
      <c r="O206" s="5">
        <f t="shared" si="66"/>
        <v>1.016</v>
      </c>
      <c r="P206" s="6">
        <f>SUM(P207:P226)</f>
        <v>10637.364333333378</v>
      </c>
      <c r="Q206" s="36">
        <f t="shared" ref="Q206" si="89">SUM(Q207:Q226)</f>
        <v>331165.89999999997</v>
      </c>
      <c r="R206" s="36">
        <v>310456.90000000002</v>
      </c>
      <c r="S206" s="5">
        <f t="shared" si="67"/>
        <v>0.93700000000000006</v>
      </c>
      <c r="T206" s="6">
        <f>SUM(T207:T226)</f>
        <v>-20709.000000000007</v>
      </c>
      <c r="U206" s="36">
        <v>522649.80000000005</v>
      </c>
      <c r="V206" s="36">
        <v>528886.6</v>
      </c>
      <c r="W206" s="5">
        <f t="shared" si="68"/>
        <v>1.012</v>
      </c>
      <c r="X206" s="6">
        <f>SUM(X207:X226)</f>
        <v>6236.8000000000065</v>
      </c>
    </row>
    <row r="207" spans="1:24" ht="15" hidden="1" customHeight="1" x14ac:dyDescent="0.25">
      <c r="A207" s="7">
        <v>3</v>
      </c>
      <c r="B207" s="7">
        <v>3</v>
      </c>
      <c r="C207" s="8" t="s">
        <v>178</v>
      </c>
      <c r="D207" s="35">
        <v>9133</v>
      </c>
      <c r="E207" s="35">
        <v>22467.5</v>
      </c>
      <c r="F207" s="35">
        <v>19967.5</v>
      </c>
      <c r="G207" s="5">
        <f t="shared" si="63"/>
        <v>0.88900000000000001</v>
      </c>
      <c r="H207" s="12">
        <f t="shared" si="64"/>
        <v>-2500</v>
      </c>
      <c r="I207" s="9">
        <v>15259</v>
      </c>
      <c r="J207" s="9">
        <v>15303.3</v>
      </c>
      <c r="K207" s="5">
        <f t="shared" si="65"/>
        <v>1.0029999999999999</v>
      </c>
      <c r="L207" s="12">
        <f t="shared" ref="L207:L226" si="90">J207-I207</f>
        <v>44.299999999999272</v>
      </c>
      <c r="M207" s="9">
        <v>28849.5</v>
      </c>
      <c r="N207" s="9">
        <v>29593.326666666664</v>
      </c>
      <c r="O207" s="5">
        <f t="shared" si="66"/>
        <v>1.026</v>
      </c>
      <c r="P207" s="12">
        <f t="shared" ref="P207:P226" si="91">N207-M207</f>
        <v>743.8266666666641</v>
      </c>
      <c r="Q207" s="9">
        <v>0</v>
      </c>
      <c r="R207" s="9">
        <v>0</v>
      </c>
      <c r="S207" s="5">
        <f t="shared" si="67"/>
        <v>0</v>
      </c>
      <c r="T207" s="12">
        <f t="shared" ref="T207:T226" si="92">R207-Q207</f>
        <v>0</v>
      </c>
      <c r="U207" s="9">
        <v>15259</v>
      </c>
      <c r="V207" s="9">
        <v>15303.3</v>
      </c>
      <c r="W207" s="5">
        <f t="shared" si="68"/>
        <v>1.0029999999999999</v>
      </c>
      <c r="X207" s="12">
        <f t="shared" ref="X207:X226" si="93">V207-U207</f>
        <v>44.299999999999272</v>
      </c>
    </row>
    <row r="208" spans="1:24" ht="15" hidden="1" customHeight="1" x14ac:dyDescent="0.25">
      <c r="A208" s="7"/>
      <c r="B208" s="7"/>
      <c r="C208" s="8" t="s">
        <v>179</v>
      </c>
      <c r="D208" s="35">
        <v>502</v>
      </c>
      <c r="E208" s="35">
        <v>711</v>
      </c>
      <c r="F208" s="35">
        <v>601.70000000000005</v>
      </c>
      <c r="G208" s="5">
        <f t="shared" si="63"/>
        <v>0.84599999999999997</v>
      </c>
      <c r="H208" s="12">
        <f t="shared" si="64"/>
        <v>-109.29999999999995</v>
      </c>
      <c r="I208" s="9">
        <v>1330.5</v>
      </c>
      <c r="J208" s="9">
        <v>1337.5</v>
      </c>
      <c r="K208" s="5">
        <f t="shared" si="65"/>
        <v>1.0049999999999999</v>
      </c>
      <c r="L208" s="12">
        <f t="shared" si="90"/>
        <v>7</v>
      </c>
      <c r="M208" s="9">
        <v>6436.8000000000011</v>
      </c>
      <c r="N208" s="9">
        <v>6472.9333333333334</v>
      </c>
      <c r="O208" s="5">
        <f t="shared" si="66"/>
        <v>1.006</v>
      </c>
      <c r="P208" s="12">
        <f t="shared" si="91"/>
        <v>36.133333333332303</v>
      </c>
      <c r="Q208" s="9">
        <v>4515.3999999999996</v>
      </c>
      <c r="R208" s="9">
        <v>4516.6000000000004</v>
      </c>
      <c r="S208" s="5">
        <f t="shared" si="67"/>
        <v>1</v>
      </c>
      <c r="T208" s="12">
        <f t="shared" si="92"/>
        <v>1.2000000000007276</v>
      </c>
      <c r="U208" s="9">
        <v>5845.9</v>
      </c>
      <c r="V208" s="9">
        <v>5854.1</v>
      </c>
      <c r="W208" s="5">
        <f t="shared" si="68"/>
        <v>1.0009999999999999</v>
      </c>
      <c r="X208" s="12">
        <f t="shared" si="93"/>
        <v>8.2000000000007276</v>
      </c>
    </row>
    <row r="209" spans="1:24" ht="15" hidden="1" customHeight="1" x14ac:dyDescent="0.25">
      <c r="A209" s="7"/>
      <c r="B209" s="7"/>
      <c r="C209" s="8" t="s">
        <v>180</v>
      </c>
      <c r="D209" s="35">
        <v>1728</v>
      </c>
      <c r="E209" s="35">
        <v>1689.9</v>
      </c>
      <c r="F209" s="35">
        <v>1507.2</v>
      </c>
      <c r="G209" s="5">
        <f t="shared" si="63"/>
        <v>0.89200000000000002</v>
      </c>
      <c r="H209" s="12">
        <f t="shared" si="64"/>
        <v>-182.70000000000005</v>
      </c>
      <c r="I209" s="9">
        <v>5331.6</v>
      </c>
      <c r="J209" s="9">
        <v>5165.8999999999996</v>
      </c>
      <c r="K209" s="5">
        <f t="shared" si="65"/>
        <v>0.96899999999999997</v>
      </c>
      <c r="L209" s="12">
        <f t="shared" si="90"/>
        <v>-165.70000000000073</v>
      </c>
      <c r="M209" s="9">
        <v>11921.5</v>
      </c>
      <c r="N209" s="9">
        <v>12035.726666666666</v>
      </c>
      <c r="O209" s="5">
        <f t="shared" si="66"/>
        <v>1.01</v>
      </c>
      <c r="P209" s="12">
        <f t="shared" si="91"/>
        <v>114.22666666666555</v>
      </c>
      <c r="Q209" s="9">
        <v>5852.2</v>
      </c>
      <c r="R209" s="9">
        <v>6036.1</v>
      </c>
      <c r="S209" s="5">
        <f t="shared" si="67"/>
        <v>1.0309999999999999</v>
      </c>
      <c r="T209" s="12">
        <f t="shared" si="92"/>
        <v>183.90000000000055</v>
      </c>
      <c r="U209" s="9">
        <v>11183.8</v>
      </c>
      <c r="V209" s="9">
        <v>11202</v>
      </c>
      <c r="W209" s="5">
        <f t="shared" si="68"/>
        <v>1.002</v>
      </c>
      <c r="X209" s="12">
        <f t="shared" si="93"/>
        <v>18.200000000000728</v>
      </c>
    </row>
    <row r="210" spans="1:24" ht="15" hidden="1" customHeight="1" x14ac:dyDescent="0.25">
      <c r="A210" s="7"/>
      <c r="B210" s="7"/>
      <c r="C210" s="8" t="s">
        <v>181</v>
      </c>
      <c r="D210" s="35">
        <v>1510</v>
      </c>
      <c r="E210" s="35">
        <v>2674.1</v>
      </c>
      <c r="F210" s="35">
        <v>2396.1</v>
      </c>
      <c r="G210" s="5">
        <f t="shared" ref="G210:G273" si="94">ROUND(IF(E210&gt;0,F210/E210,0),3)</f>
        <v>0.89600000000000002</v>
      </c>
      <c r="H210" s="12">
        <f t="shared" ref="H210:H273" si="95">F210-E210</f>
        <v>-278</v>
      </c>
      <c r="I210" s="9">
        <v>3597</v>
      </c>
      <c r="J210" s="9">
        <v>3597.3</v>
      </c>
      <c r="K210" s="5">
        <f t="shared" ref="K210:K273" si="96">ROUND(IF(I210&gt;0,J210/I210,0),3)</f>
        <v>1</v>
      </c>
      <c r="L210" s="12">
        <f t="shared" si="90"/>
        <v>0.3000000000001819</v>
      </c>
      <c r="M210" s="9">
        <v>9666.3999999999978</v>
      </c>
      <c r="N210" s="9">
        <v>9804.9666666666653</v>
      </c>
      <c r="O210" s="5">
        <f t="shared" si="66"/>
        <v>1.014</v>
      </c>
      <c r="P210" s="12">
        <f t="shared" si="91"/>
        <v>138.56666666666752</v>
      </c>
      <c r="Q210" s="9">
        <v>4583.7</v>
      </c>
      <c r="R210" s="9">
        <v>4638.2</v>
      </c>
      <c r="S210" s="5">
        <f t="shared" si="67"/>
        <v>1.012</v>
      </c>
      <c r="T210" s="12">
        <f t="shared" si="92"/>
        <v>54.5</v>
      </c>
      <c r="U210" s="9">
        <v>8180.7</v>
      </c>
      <c r="V210" s="9">
        <v>8235.5</v>
      </c>
      <c r="W210" s="5">
        <f t="shared" si="68"/>
        <v>1.0069999999999999</v>
      </c>
      <c r="X210" s="12">
        <f t="shared" si="93"/>
        <v>54.800000000000182</v>
      </c>
    </row>
    <row r="211" spans="1:24" ht="15" hidden="1" customHeight="1" x14ac:dyDescent="0.25">
      <c r="A211" s="7"/>
      <c r="B211" s="7"/>
      <c r="C211" s="8" t="s">
        <v>182</v>
      </c>
      <c r="D211" s="35">
        <v>471</v>
      </c>
      <c r="E211" s="35">
        <v>424.5</v>
      </c>
      <c r="F211" s="35">
        <v>375.8</v>
      </c>
      <c r="G211" s="5">
        <f t="shared" si="94"/>
        <v>0.88500000000000001</v>
      </c>
      <c r="H211" s="12">
        <f t="shared" si="95"/>
        <v>-48.699999999999989</v>
      </c>
      <c r="I211" s="9">
        <v>1489.6</v>
      </c>
      <c r="J211" s="9">
        <v>1442.5</v>
      </c>
      <c r="K211" s="5">
        <f t="shared" si="96"/>
        <v>0.96799999999999997</v>
      </c>
      <c r="L211" s="12">
        <f t="shared" si="90"/>
        <v>-47.099999999999909</v>
      </c>
      <c r="M211" s="9">
        <v>5571.7999999999984</v>
      </c>
      <c r="N211" s="9">
        <v>5686.4999999999982</v>
      </c>
      <c r="O211" s="5">
        <f t="shared" ref="O211:O274" si="97">ROUND(IF(M211&gt;0,N211/M211,0),3)</f>
        <v>1.0209999999999999</v>
      </c>
      <c r="P211" s="12">
        <f t="shared" si="91"/>
        <v>114.69999999999982</v>
      </c>
      <c r="Q211" s="9">
        <v>3708.3</v>
      </c>
      <c r="R211" s="9">
        <v>3843.8</v>
      </c>
      <c r="S211" s="5">
        <f t="shared" ref="S211:S274" si="98">ROUND(IF(Q211&gt;0,R211/Q211,0),3)</f>
        <v>1.0369999999999999</v>
      </c>
      <c r="T211" s="12">
        <f t="shared" si="92"/>
        <v>135.5</v>
      </c>
      <c r="U211" s="9">
        <v>5197.8999999999996</v>
      </c>
      <c r="V211" s="9">
        <v>5286.3</v>
      </c>
      <c r="W211" s="5">
        <f t="shared" ref="W211:W274" si="99">ROUND(IF(U211&gt;0,V211/U211,0),3)</f>
        <v>1.0169999999999999</v>
      </c>
      <c r="X211" s="12">
        <f t="shared" si="93"/>
        <v>88.400000000000546</v>
      </c>
    </row>
    <row r="212" spans="1:24" ht="15" hidden="1" customHeight="1" x14ac:dyDescent="0.25">
      <c r="A212" s="7"/>
      <c r="B212" s="7"/>
      <c r="C212" s="8" t="s">
        <v>183</v>
      </c>
      <c r="D212" s="35">
        <v>1515</v>
      </c>
      <c r="E212" s="35">
        <v>3335</v>
      </c>
      <c r="F212" s="35">
        <v>3120.5</v>
      </c>
      <c r="G212" s="5">
        <f t="shared" si="94"/>
        <v>0.93600000000000005</v>
      </c>
      <c r="H212" s="12">
        <f t="shared" si="95"/>
        <v>-214.5</v>
      </c>
      <c r="I212" s="9">
        <v>3344.1</v>
      </c>
      <c r="J212" s="9">
        <v>3212.1</v>
      </c>
      <c r="K212" s="5">
        <f t="shared" si="96"/>
        <v>0.96099999999999997</v>
      </c>
      <c r="L212" s="12">
        <f t="shared" si="90"/>
        <v>-132</v>
      </c>
      <c r="M212" s="9">
        <v>10897.6</v>
      </c>
      <c r="N212" s="9">
        <v>11080.599999999999</v>
      </c>
      <c r="O212" s="5">
        <f t="shared" si="97"/>
        <v>1.0169999999999999</v>
      </c>
      <c r="P212" s="12">
        <f t="shared" si="91"/>
        <v>182.99999999999818</v>
      </c>
      <c r="Q212" s="9">
        <v>4882.7</v>
      </c>
      <c r="R212" s="9">
        <v>5113.6000000000004</v>
      </c>
      <c r="S212" s="5">
        <f t="shared" si="98"/>
        <v>1.0469999999999999</v>
      </c>
      <c r="T212" s="12">
        <f t="shared" si="92"/>
        <v>230.90000000000055</v>
      </c>
      <c r="U212" s="9">
        <v>8226.7999999999993</v>
      </c>
      <c r="V212" s="9">
        <v>8325.7000000000007</v>
      </c>
      <c r="W212" s="5">
        <f t="shared" si="99"/>
        <v>1.012</v>
      </c>
      <c r="X212" s="12">
        <f t="shared" si="93"/>
        <v>98.900000000001455</v>
      </c>
    </row>
    <row r="213" spans="1:24" ht="15" hidden="1" customHeight="1" x14ac:dyDescent="0.25">
      <c r="A213" s="7"/>
      <c r="B213" s="7"/>
      <c r="C213" s="8" t="s">
        <v>184</v>
      </c>
      <c r="D213" s="35">
        <v>1455</v>
      </c>
      <c r="E213" s="35">
        <v>2095.4</v>
      </c>
      <c r="F213" s="35">
        <v>1857.1000000000001</v>
      </c>
      <c r="G213" s="5">
        <f t="shared" si="94"/>
        <v>0.88600000000000001</v>
      </c>
      <c r="H213" s="12">
        <f t="shared" si="95"/>
        <v>-238.29999999999995</v>
      </c>
      <c r="I213" s="9">
        <v>3820.9</v>
      </c>
      <c r="J213" s="9">
        <v>3760.8</v>
      </c>
      <c r="K213" s="5">
        <f t="shared" si="96"/>
        <v>0.98399999999999999</v>
      </c>
      <c r="L213" s="12">
        <f t="shared" si="90"/>
        <v>-60.099999999999909</v>
      </c>
      <c r="M213" s="9">
        <v>9692.2000000000025</v>
      </c>
      <c r="N213" s="9">
        <v>9796.466666666669</v>
      </c>
      <c r="O213" s="5">
        <f t="shared" si="97"/>
        <v>1.0109999999999999</v>
      </c>
      <c r="P213" s="12">
        <f t="shared" si="91"/>
        <v>104.26666666666642</v>
      </c>
      <c r="Q213" s="9">
        <v>4300.8999999999996</v>
      </c>
      <c r="R213" s="9">
        <v>4384.5</v>
      </c>
      <c r="S213" s="5">
        <f t="shared" si="98"/>
        <v>1.0189999999999999</v>
      </c>
      <c r="T213" s="12">
        <f t="shared" si="92"/>
        <v>83.600000000000364</v>
      </c>
      <c r="U213" s="9">
        <v>8121.7999999999993</v>
      </c>
      <c r="V213" s="9">
        <v>8145.3</v>
      </c>
      <c r="W213" s="5">
        <f t="shared" si="99"/>
        <v>1.0029999999999999</v>
      </c>
      <c r="X213" s="12">
        <f t="shared" si="93"/>
        <v>23.500000000000909</v>
      </c>
    </row>
    <row r="214" spans="1:24" ht="15" hidden="1" customHeight="1" x14ac:dyDescent="0.25">
      <c r="A214" s="7"/>
      <c r="B214" s="7"/>
      <c r="C214" s="8" t="s">
        <v>185</v>
      </c>
      <c r="D214" s="35">
        <v>693</v>
      </c>
      <c r="E214" s="35">
        <v>801.5</v>
      </c>
      <c r="F214" s="35">
        <v>716.8</v>
      </c>
      <c r="G214" s="5">
        <f t="shared" si="94"/>
        <v>0.89400000000000002</v>
      </c>
      <c r="H214" s="12">
        <f t="shared" si="95"/>
        <v>-84.700000000000045</v>
      </c>
      <c r="I214" s="9">
        <v>2014.2</v>
      </c>
      <c r="J214" s="9">
        <v>1959.1</v>
      </c>
      <c r="K214" s="5">
        <f t="shared" si="96"/>
        <v>0.97299999999999998</v>
      </c>
      <c r="L214" s="12">
        <f t="shared" si="90"/>
        <v>-55.100000000000136</v>
      </c>
      <c r="M214" s="9">
        <v>8025.0000000000018</v>
      </c>
      <c r="N214" s="9">
        <v>8064.5333333333356</v>
      </c>
      <c r="O214" s="5">
        <f t="shared" si="97"/>
        <v>1.0049999999999999</v>
      </c>
      <c r="P214" s="12">
        <f t="shared" si="91"/>
        <v>39.533333333333758</v>
      </c>
      <c r="Q214" s="9">
        <v>5390.7</v>
      </c>
      <c r="R214" s="9">
        <v>5446.8</v>
      </c>
      <c r="S214" s="5">
        <f t="shared" si="98"/>
        <v>1.01</v>
      </c>
      <c r="T214" s="12">
        <f t="shared" si="92"/>
        <v>56.100000000000364</v>
      </c>
      <c r="U214" s="9">
        <v>7404.9</v>
      </c>
      <c r="V214" s="9">
        <v>7405.9</v>
      </c>
      <c r="W214" s="5">
        <f t="shared" si="99"/>
        <v>1</v>
      </c>
      <c r="X214" s="12">
        <f t="shared" si="93"/>
        <v>1</v>
      </c>
    </row>
    <row r="215" spans="1:24" ht="15" hidden="1" customHeight="1" x14ac:dyDescent="0.25">
      <c r="A215" s="7"/>
      <c r="B215" s="7"/>
      <c r="C215" s="8" t="s">
        <v>186</v>
      </c>
      <c r="D215" s="35">
        <v>717</v>
      </c>
      <c r="E215" s="35">
        <v>1285.4000000000001</v>
      </c>
      <c r="F215" s="35">
        <v>887.10000000000014</v>
      </c>
      <c r="G215" s="5">
        <f t="shared" si="94"/>
        <v>0.69</v>
      </c>
      <c r="H215" s="12">
        <f t="shared" si="95"/>
        <v>-398.29999999999995</v>
      </c>
      <c r="I215" s="9">
        <v>1629.3</v>
      </c>
      <c r="J215" s="9">
        <v>1881.8</v>
      </c>
      <c r="K215" s="5">
        <f t="shared" si="96"/>
        <v>1.155</v>
      </c>
      <c r="L215" s="12">
        <f t="shared" si="90"/>
        <v>252.5</v>
      </c>
      <c r="M215" s="9">
        <v>6973.0999999999995</v>
      </c>
      <c r="N215" s="9">
        <v>7062.6333333333332</v>
      </c>
      <c r="O215" s="5">
        <f t="shared" si="97"/>
        <v>1.0129999999999999</v>
      </c>
      <c r="P215" s="12">
        <f t="shared" si="91"/>
        <v>89.533333333333758</v>
      </c>
      <c r="Q215" s="9">
        <v>4379.8</v>
      </c>
      <c r="R215" s="9">
        <v>4177.1000000000004</v>
      </c>
      <c r="S215" s="5">
        <f t="shared" si="98"/>
        <v>0.95399999999999996</v>
      </c>
      <c r="T215" s="12">
        <f t="shared" si="92"/>
        <v>-202.69999999999982</v>
      </c>
      <c r="U215" s="9">
        <v>6009.1</v>
      </c>
      <c r="V215" s="9">
        <v>6058.9000000000005</v>
      </c>
      <c r="W215" s="5">
        <f t="shared" si="99"/>
        <v>1.008</v>
      </c>
      <c r="X215" s="12">
        <f t="shared" si="93"/>
        <v>49.800000000000182</v>
      </c>
    </row>
    <row r="216" spans="1:24" ht="15" hidden="1" customHeight="1" x14ac:dyDescent="0.25">
      <c r="A216" s="7"/>
      <c r="B216" s="7"/>
      <c r="C216" s="8" t="s">
        <v>187</v>
      </c>
      <c r="D216" s="35">
        <v>423</v>
      </c>
      <c r="E216" s="35">
        <v>313.2</v>
      </c>
      <c r="F216" s="35">
        <v>204.29999999999998</v>
      </c>
      <c r="G216" s="5">
        <f t="shared" si="94"/>
        <v>0.65200000000000002</v>
      </c>
      <c r="H216" s="12">
        <f t="shared" si="95"/>
        <v>-108.9</v>
      </c>
      <c r="I216" s="9">
        <v>1406.6</v>
      </c>
      <c r="J216" s="9">
        <v>1428.8</v>
      </c>
      <c r="K216" s="5">
        <f t="shared" si="96"/>
        <v>1.016</v>
      </c>
      <c r="L216" s="12">
        <f t="shared" si="90"/>
        <v>22.200000000000045</v>
      </c>
      <c r="M216" s="9">
        <v>5216.5</v>
      </c>
      <c r="N216" s="9">
        <v>5248.5376666666671</v>
      </c>
      <c r="O216" s="5">
        <f t="shared" si="97"/>
        <v>1.006</v>
      </c>
      <c r="P216" s="12">
        <f t="shared" si="91"/>
        <v>32.037666666667064</v>
      </c>
      <c r="Q216" s="9">
        <v>3580.7</v>
      </c>
      <c r="R216" s="9">
        <v>3567.2</v>
      </c>
      <c r="S216" s="5">
        <f t="shared" si="98"/>
        <v>0.996</v>
      </c>
      <c r="T216" s="12">
        <f t="shared" si="92"/>
        <v>-13.5</v>
      </c>
      <c r="U216" s="9">
        <v>4987.2999999999993</v>
      </c>
      <c r="V216" s="9">
        <v>4996</v>
      </c>
      <c r="W216" s="5">
        <f t="shared" si="99"/>
        <v>1.002</v>
      </c>
      <c r="X216" s="12">
        <f t="shared" si="93"/>
        <v>8.7000000000007276</v>
      </c>
    </row>
    <row r="217" spans="1:24" ht="15" hidden="1" customHeight="1" x14ac:dyDescent="0.25">
      <c r="A217" s="7"/>
      <c r="B217" s="7"/>
      <c r="C217" s="8" t="s">
        <v>188</v>
      </c>
      <c r="D217" s="35">
        <v>1376</v>
      </c>
      <c r="E217" s="35">
        <v>2145.9</v>
      </c>
      <c r="F217" s="35">
        <v>2066.7000000000003</v>
      </c>
      <c r="G217" s="5">
        <f t="shared" si="94"/>
        <v>0.96299999999999997</v>
      </c>
      <c r="H217" s="12">
        <f t="shared" si="95"/>
        <v>-79.199999999999818</v>
      </c>
      <c r="I217" s="9">
        <v>3445.6</v>
      </c>
      <c r="J217" s="9">
        <v>3246.1</v>
      </c>
      <c r="K217" s="5">
        <f t="shared" si="96"/>
        <v>0.94199999999999995</v>
      </c>
      <c r="L217" s="12">
        <f t="shared" si="90"/>
        <v>-199.5</v>
      </c>
      <c r="M217" s="9">
        <v>11555.199999999999</v>
      </c>
      <c r="N217" s="9">
        <v>11631.833333333332</v>
      </c>
      <c r="O217" s="5">
        <f t="shared" si="97"/>
        <v>1.0069999999999999</v>
      </c>
      <c r="P217" s="12">
        <f t="shared" si="91"/>
        <v>76.633333333333212</v>
      </c>
      <c r="Q217" s="9">
        <v>6551.2</v>
      </c>
      <c r="R217" s="9">
        <v>6750.9</v>
      </c>
      <c r="S217" s="5">
        <f t="shared" si="98"/>
        <v>1.03</v>
      </c>
      <c r="T217" s="12">
        <f t="shared" si="92"/>
        <v>199.69999999999982</v>
      </c>
      <c r="U217" s="9">
        <v>9996.7999999999993</v>
      </c>
      <c r="V217" s="9">
        <v>9997</v>
      </c>
      <c r="W217" s="5">
        <f t="shared" si="99"/>
        <v>1</v>
      </c>
      <c r="X217" s="12">
        <f t="shared" si="93"/>
        <v>0.2000000000007276</v>
      </c>
    </row>
    <row r="218" spans="1:24" ht="15" hidden="1" customHeight="1" x14ac:dyDescent="0.25">
      <c r="A218" s="7"/>
      <c r="B218" s="7"/>
      <c r="C218" s="8" t="s">
        <v>189</v>
      </c>
      <c r="D218" s="35">
        <v>1470</v>
      </c>
      <c r="E218" s="35">
        <v>3318.5</v>
      </c>
      <c r="F218" s="35">
        <v>3228.5</v>
      </c>
      <c r="G218" s="5">
        <f t="shared" si="94"/>
        <v>0.97299999999999998</v>
      </c>
      <c r="H218" s="12">
        <f t="shared" si="95"/>
        <v>-90</v>
      </c>
      <c r="I218" s="9">
        <v>3908.1</v>
      </c>
      <c r="J218" s="9">
        <v>3692.3</v>
      </c>
      <c r="K218" s="5">
        <f t="shared" si="96"/>
        <v>0.94499999999999995</v>
      </c>
      <c r="L218" s="12">
        <f t="shared" si="90"/>
        <v>-215.79999999999973</v>
      </c>
      <c r="M218" s="9">
        <v>10308.800000000001</v>
      </c>
      <c r="N218" s="9">
        <v>10372.200000000003</v>
      </c>
      <c r="O218" s="5">
        <f t="shared" si="97"/>
        <v>1.006</v>
      </c>
      <c r="P218" s="12">
        <f t="shared" si="91"/>
        <v>63.400000000001455</v>
      </c>
      <c r="Q218" s="9">
        <v>4748.3</v>
      </c>
      <c r="R218" s="9">
        <v>4945.8999999999996</v>
      </c>
      <c r="S218" s="5">
        <f t="shared" si="98"/>
        <v>1.042</v>
      </c>
      <c r="T218" s="12">
        <f t="shared" si="92"/>
        <v>197.59999999999945</v>
      </c>
      <c r="U218" s="9">
        <v>8656.4</v>
      </c>
      <c r="V218" s="9">
        <v>8638.2000000000007</v>
      </c>
      <c r="W218" s="5">
        <f t="shared" si="99"/>
        <v>0.998</v>
      </c>
      <c r="X218" s="12">
        <f t="shared" si="93"/>
        <v>-18.199999999998909</v>
      </c>
    </row>
    <row r="219" spans="1:24" ht="15" hidden="1" customHeight="1" x14ac:dyDescent="0.25">
      <c r="A219" s="7"/>
      <c r="B219" s="7"/>
      <c r="C219" s="8" t="s">
        <v>190</v>
      </c>
      <c r="D219" s="35">
        <v>789</v>
      </c>
      <c r="E219" s="35">
        <v>804.3</v>
      </c>
      <c r="F219" s="35">
        <v>671.8</v>
      </c>
      <c r="G219" s="5">
        <f t="shared" si="94"/>
        <v>0.83499999999999996</v>
      </c>
      <c r="H219" s="12">
        <f t="shared" si="95"/>
        <v>-132.5</v>
      </c>
      <c r="I219" s="9">
        <v>2402.3000000000002</v>
      </c>
      <c r="J219" s="9">
        <v>2377.1</v>
      </c>
      <c r="K219" s="5">
        <f t="shared" si="96"/>
        <v>0.99</v>
      </c>
      <c r="L219" s="12">
        <f t="shared" si="90"/>
        <v>-25.200000000000273</v>
      </c>
      <c r="M219" s="9">
        <v>8949.1</v>
      </c>
      <c r="N219" s="9">
        <v>9002.34</v>
      </c>
      <c r="O219" s="5">
        <f t="shared" si="97"/>
        <v>1.006</v>
      </c>
      <c r="P219" s="12">
        <f t="shared" si="91"/>
        <v>53.239999999999782</v>
      </c>
      <c r="Q219" s="9">
        <v>6400.2</v>
      </c>
      <c r="R219" s="9">
        <v>6434.7</v>
      </c>
      <c r="S219" s="5">
        <f t="shared" si="98"/>
        <v>1.0049999999999999</v>
      </c>
      <c r="T219" s="12">
        <f t="shared" si="92"/>
        <v>34.5</v>
      </c>
      <c r="U219" s="9">
        <v>8802.5</v>
      </c>
      <c r="V219" s="9">
        <v>8811.7999999999993</v>
      </c>
      <c r="W219" s="5">
        <f t="shared" si="99"/>
        <v>1.0009999999999999</v>
      </c>
      <c r="X219" s="12">
        <f t="shared" si="93"/>
        <v>9.2999999999992724</v>
      </c>
    </row>
    <row r="220" spans="1:24" ht="15" hidden="1" customHeight="1" x14ac:dyDescent="0.25">
      <c r="A220" s="7"/>
      <c r="B220" s="7"/>
      <c r="C220" s="8" t="s">
        <v>122</v>
      </c>
      <c r="D220" s="35">
        <v>1135</v>
      </c>
      <c r="E220" s="35">
        <v>3064.3</v>
      </c>
      <c r="F220" s="35">
        <v>2934.4</v>
      </c>
      <c r="G220" s="5">
        <f t="shared" si="94"/>
        <v>0.95799999999999996</v>
      </c>
      <c r="H220" s="12">
        <f t="shared" si="95"/>
        <v>-129.90000000000009</v>
      </c>
      <c r="I220" s="9">
        <v>2121.8000000000002</v>
      </c>
      <c r="J220" s="9">
        <v>2121.8000000000002</v>
      </c>
      <c r="K220" s="5">
        <f t="shared" si="96"/>
        <v>1</v>
      </c>
      <c r="L220" s="12">
        <f t="shared" si="90"/>
        <v>0</v>
      </c>
      <c r="M220" s="9">
        <v>8684.8000000000011</v>
      </c>
      <c r="N220" s="9">
        <v>8772.4133333333339</v>
      </c>
      <c r="O220" s="5">
        <f t="shared" si="97"/>
        <v>1.01</v>
      </c>
      <c r="P220" s="12">
        <f t="shared" si="91"/>
        <v>87.613333333332776</v>
      </c>
      <c r="Q220" s="9">
        <v>4128.8999999999996</v>
      </c>
      <c r="R220" s="9">
        <v>4153.6000000000004</v>
      </c>
      <c r="S220" s="5">
        <f t="shared" si="98"/>
        <v>1.006</v>
      </c>
      <c r="T220" s="12">
        <f t="shared" si="92"/>
        <v>24.700000000000728</v>
      </c>
      <c r="U220" s="9">
        <v>6250.7</v>
      </c>
      <c r="V220" s="9">
        <v>6275.4000000000005</v>
      </c>
      <c r="W220" s="5">
        <f t="shared" si="99"/>
        <v>1.004</v>
      </c>
      <c r="X220" s="12">
        <f t="shared" si="93"/>
        <v>24.700000000000728</v>
      </c>
    </row>
    <row r="221" spans="1:24" ht="15" hidden="1" customHeight="1" x14ac:dyDescent="0.25">
      <c r="A221" s="7"/>
      <c r="B221" s="7"/>
      <c r="C221" s="8" t="s">
        <v>191</v>
      </c>
      <c r="D221" s="35">
        <v>833</v>
      </c>
      <c r="E221" s="35">
        <v>2221.4</v>
      </c>
      <c r="F221" s="35">
        <v>2163.1</v>
      </c>
      <c r="G221" s="5">
        <f t="shared" si="94"/>
        <v>0.97399999999999998</v>
      </c>
      <c r="H221" s="12">
        <f t="shared" si="95"/>
        <v>-58.300000000000182</v>
      </c>
      <c r="I221" s="9">
        <v>1593.4</v>
      </c>
      <c r="J221" s="9">
        <v>1593.4</v>
      </c>
      <c r="K221" s="5">
        <f t="shared" si="96"/>
        <v>1</v>
      </c>
      <c r="L221" s="12">
        <f t="shared" si="90"/>
        <v>0</v>
      </c>
      <c r="M221" s="9">
        <v>6911.1999999999989</v>
      </c>
      <c r="N221" s="9">
        <v>6997.46</v>
      </c>
      <c r="O221" s="5">
        <f t="shared" si="97"/>
        <v>1.012</v>
      </c>
      <c r="P221" s="12">
        <f t="shared" si="91"/>
        <v>86.260000000001128</v>
      </c>
      <c r="Q221" s="9">
        <v>3937.2</v>
      </c>
      <c r="R221" s="9">
        <v>3977.3</v>
      </c>
      <c r="S221" s="5">
        <f t="shared" si="98"/>
        <v>1.01</v>
      </c>
      <c r="T221" s="12">
        <f t="shared" si="92"/>
        <v>40.100000000000364</v>
      </c>
      <c r="U221" s="9">
        <v>5530.6</v>
      </c>
      <c r="V221" s="9">
        <v>5570.7000000000007</v>
      </c>
      <c r="W221" s="5">
        <f t="shared" si="99"/>
        <v>1.0069999999999999</v>
      </c>
      <c r="X221" s="12">
        <f t="shared" si="93"/>
        <v>40.100000000000364</v>
      </c>
    </row>
    <row r="222" spans="1:24" ht="15" hidden="1" customHeight="1" x14ac:dyDescent="0.25">
      <c r="A222" s="7"/>
      <c r="B222" s="7"/>
      <c r="C222" s="8" t="s">
        <v>192</v>
      </c>
      <c r="D222" s="35">
        <v>3032</v>
      </c>
      <c r="E222" s="35">
        <v>5045</v>
      </c>
      <c r="F222" s="35">
        <v>4823.3999999999996</v>
      </c>
      <c r="G222" s="5">
        <f t="shared" si="94"/>
        <v>0.95599999999999996</v>
      </c>
      <c r="H222" s="12">
        <f t="shared" si="95"/>
        <v>-221.60000000000036</v>
      </c>
      <c r="I222" s="9">
        <v>7284.3</v>
      </c>
      <c r="J222" s="9">
        <v>6881.2</v>
      </c>
      <c r="K222" s="5">
        <f t="shared" si="96"/>
        <v>0.94499999999999995</v>
      </c>
      <c r="L222" s="12">
        <f t="shared" si="90"/>
        <v>-403.10000000000036</v>
      </c>
      <c r="M222" s="9">
        <v>12113</v>
      </c>
      <c r="N222" s="9">
        <v>12215.400000000001</v>
      </c>
      <c r="O222" s="5">
        <f t="shared" si="97"/>
        <v>1.008</v>
      </c>
      <c r="P222" s="12">
        <f t="shared" si="91"/>
        <v>102.40000000000146</v>
      </c>
      <c r="Q222" s="9">
        <v>365.4</v>
      </c>
      <c r="R222" s="9">
        <v>702.5</v>
      </c>
      <c r="S222" s="5">
        <f t="shared" si="98"/>
        <v>1.923</v>
      </c>
      <c r="T222" s="12">
        <f t="shared" si="92"/>
        <v>337.1</v>
      </c>
      <c r="U222" s="9">
        <v>7649.7</v>
      </c>
      <c r="V222" s="9">
        <v>7583.7</v>
      </c>
      <c r="W222" s="5">
        <f t="shared" si="99"/>
        <v>0.99099999999999999</v>
      </c>
      <c r="X222" s="12">
        <f t="shared" si="93"/>
        <v>-66</v>
      </c>
    </row>
    <row r="223" spans="1:24" ht="15" hidden="1" customHeight="1" x14ac:dyDescent="0.25">
      <c r="A223" s="7"/>
      <c r="B223" s="7"/>
      <c r="C223" s="8" t="s">
        <v>193</v>
      </c>
      <c r="D223" s="35">
        <v>977</v>
      </c>
      <c r="E223" s="35">
        <v>849.5</v>
      </c>
      <c r="F223" s="35">
        <v>800.9</v>
      </c>
      <c r="G223" s="5">
        <f t="shared" si="94"/>
        <v>0.94299999999999995</v>
      </c>
      <c r="H223" s="12">
        <f t="shared" si="95"/>
        <v>-48.600000000000023</v>
      </c>
      <c r="I223" s="9">
        <v>3121.7</v>
      </c>
      <c r="J223" s="9">
        <v>2972.7</v>
      </c>
      <c r="K223" s="5">
        <f t="shared" si="96"/>
        <v>0.95199999999999996</v>
      </c>
      <c r="L223" s="12">
        <f t="shared" si="90"/>
        <v>-149</v>
      </c>
      <c r="M223" s="9">
        <v>7681.8</v>
      </c>
      <c r="N223" s="9">
        <v>7791.6</v>
      </c>
      <c r="O223" s="5">
        <f t="shared" si="97"/>
        <v>1.014</v>
      </c>
      <c r="P223" s="12">
        <f t="shared" si="91"/>
        <v>109.80000000000018</v>
      </c>
      <c r="Q223" s="9">
        <v>4104.7</v>
      </c>
      <c r="R223" s="9">
        <v>4309.3</v>
      </c>
      <c r="S223" s="5">
        <f t="shared" si="98"/>
        <v>1.05</v>
      </c>
      <c r="T223" s="12">
        <f t="shared" si="92"/>
        <v>204.60000000000036</v>
      </c>
      <c r="U223" s="9">
        <v>7226.4</v>
      </c>
      <c r="V223" s="9">
        <v>7282</v>
      </c>
      <c r="W223" s="5">
        <f t="shared" si="99"/>
        <v>1.008</v>
      </c>
      <c r="X223" s="12">
        <f t="shared" si="93"/>
        <v>55.600000000000364</v>
      </c>
    </row>
    <row r="224" spans="1:24" ht="15" hidden="1" customHeight="1" x14ac:dyDescent="0.25">
      <c r="A224" s="7"/>
      <c r="B224" s="7"/>
      <c r="C224" s="8" t="s">
        <v>194</v>
      </c>
      <c r="D224" s="35">
        <v>884</v>
      </c>
      <c r="E224" s="35">
        <v>603</v>
      </c>
      <c r="F224" s="35">
        <v>436.79999999999995</v>
      </c>
      <c r="G224" s="5">
        <f t="shared" si="94"/>
        <v>0.72399999999999998</v>
      </c>
      <c r="H224" s="12">
        <f t="shared" si="95"/>
        <v>-166.20000000000005</v>
      </c>
      <c r="I224" s="9">
        <v>2989.8</v>
      </c>
      <c r="J224" s="9">
        <v>2977.1</v>
      </c>
      <c r="K224" s="5">
        <f t="shared" si="96"/>
        <v>0.996</v>
      </c>
      <c r="L224" s="12">
        <f t="shared" si="90"/>
        <v>-12.700000000000273</v>
      </c>
      <c r="M224" s="9">
        <v>8664.8999999999978</v>
      </c>
      <c r="N224" s="9">
        <v>8709.3333333333303</v>
      </c>
      <c r="O224" s="5">
        <f t="shared" si="97"/>
        <v>1.0049999999999999</v>
      </c>
      <c r="P224" s="12">
        <f t="shared" si="91"/>
        <v>44.433333333332484</v>
      </c>
      <c r="Q224" s="9">
        <v>5396.2</v>
      </c>
      <c r="R224" s="9">
        <v>5404.2</v>
      </c>
      <c r="S224" s="5">
        <f t="shared" si="98"/>
        <v>1.0009999999999999</v>
      </c>
      <c r="T224" s="12">
        <f t="shared" si="92"/>
        <v>8</v>
      </c>
      <c r="U224" s="9">
        <v>8386</v>
      </c>
      <c r="V224" s="9">
        <v>8381.2999999999993</v>
      </c>
      <c r="W224" s="5">
        <f t="shared" si="99"/>
        <v>0.999</v>
      </c>
      <c r="X224" s="12">
        <f t="shared" si="93"/>
        <v>-4.7000000000007276</v>
      </c>
    </row>
    <row r="225" spans="1:24" ht="15" hidden="1" customHeight="1" x14ac:dyDescent="0.25">
      <c r="A225" s="7"/>
      <c r="B225" s="7"/>
      <c r="C225" s="8" t="s">
        <v>195</v>
      </c>
      <c r="D225" s="35">
        <v>462</v>
      </c>
      <c r="E225" s="35">
        <v>852.7</v>
      </c>
      <c r="F225" s="35">
        <v>614.20000000000005</v>
      </c>
      <c r="G225" s="5">
        <f t="shared" si="94"/>
        <v>0.72</v>
      </c>
      <c r="H225" s="12">
        <f t="shared" si="95"/>
        <v>-238.5</v>
      </c>
      <c r="I225" s="9">
        <v>1174.5999999999999</v>
      </c>
      <c r="J225" s="9">
        <v>1194.2</v>
      </c>
      <c r="K225" s="5">
        <f t="shared" si="96"/>
        <v>1.0169999999999999</v>
      </c>
      <c r="L225" s="12">
        <f t="shared" si="90"/>
        <v>19.600000000000136</v>
      </c>
      <c r="M225" s="9">
        <v>5652.2</v>
      </c>
      <c r="N225" s="9">
        <v>5696.8666666666668</v>
      </c>
      <c r="O225" s="5">
        <f t="shared" si="97"/>
        <v>1.008</v>
      </c>
      <c r="P225" s="12">
        <f t="shared" si="91"/>
        <v>44.66666666666697</v>
      </c>
      <c r="Q225" s="9">
        <v>4004.4</v>
      </c>
      <c r="R225" s="9">
        <v>4003.8</v>
      </c>
      <c r="S225" s="5">
        <f t="shared" si="98"/>
        <v>1</v>
      </c>
      <c r="T225" s="12">
        <f t="shared" si="92"/>
        <v>-0.59999999999990905</v>
      </c>
      <c r="U225" s="9">
        <v>5179</v>
      </c>
      <c r="V225" s="9">
        <v>5198</v>
      </c>
      <c r="W225" s="5">
        <f t="shared" si="99"/>
        <v>1.004</v>
      </c>
      <c r="X225" s="12">
        <f t="shared" si="93"/>
        <v>19</v>
      </c>
    </row>
    <row r="226" spans="1:24" ht="15" hidden="1" customHeight="1" x14ac:dyDescent="0.25">
      <c r="A226" s="7">
        <v>2</v>
      </c>
      <c r="B226" s="7">
        <v>2</v>
      </c>
      <c r="C226" s="8" t="s">
        <v>13</v>
      </c>
      <c r="D226" s="35">
        <v>29105</v>
      </c>
      <c r="E226" s="35">
        <v>117282.6</v>
      </c>
      <c r="F226" s="35">
        <v>85717.6</v>
      </c>
      <c r="G226" s="5">
        <f t="shared" si="94"/>
        <v>0.73099999999999998</v>
      </c>
      <c r="H226" s="12">
        <f t="shared" si="95"/>
        <v>-31565</v>
      </c>
      <c r="I226" s="9">
        <v>124219.5</v>
      </c>
      <c r="J226" s="9">
        <v>152284.70000000001</v>
      </c>
      <c r="K226" s="5">
        <f t="shared" si="96"/>
        <v>1.226</v>
      </c>
      <c r="L226" s="12">
        <f t="shared" si="90"/>
        <v>28065.200000000012</v>
      </c>
      <c r="M226" s="9">
        <v>473942.94</v>
      </c>
      <c r="N226" s="9">
        <v>482316.03333333338</v>
      </c>
      <c r="O226" s="5">
        <f t="shared" si="97"/>
        <v>1.018</v>
      </c>
      <c r="P226" s="12">
        <f t="shared" si="91"/>
        <v>8373.0933333333815</v>
      </c>
      <c r="Q226" s="9">
        <v>250335</v>
      </c>
      <c r="R226" s="9">
        <v>228050.8</v>
      </c>
      <c r="S226" s="5">
        <f t="shared" si="98"/>
        <v>0.91100000000000003</v>
      </c>
      <c r="T226" s="12">
        <f t="shared" si="92"/>
        <v>-22284.200000000012</v>
      </c>
      <c r="U226" s="9">
        <v>374554.5</v>
      </c>
      <c r="V226" s="9">
        <v>380335.5</v>
      </c>
      <c r="W226" s="5">
        <f t="shared" si="99"/>
        <v>1.0149999999999999</v>
      </c>
      <c r="X226" s="12">
        <f t="shared" si="93"/>
        <v>5781</v>
      </c>
    </row>
    <row r="227" spans="1:24" x14ac:dyDescent="0.25">
      <c r="A227" s="4">
        <v>1</v>
      </c>
      <c r="B227" s="4">
        <v>1</v>
      </c>
      <c r="C227" s="38" t="s">
        <v>196</v>
      </c>
      <c r="D227" s="34">
        <v>56245</v>
      </c>
      <c r="E227" s="34">
        <v>383548.3</v>
      </c>
      <c r="F227" s="34">
        <v>308591.69999999995</v>
      </c>
      <c r="G227" s="5">
        <f t="shared" si="94"/>
        <v>0.80500000000000005</v>
      </c>
      <c r="H227" s="6">
        <f t="shared" si="95"/>
        <v>-74956.600000000035</v>
      </c>
      <c r="I227" s="36">
        <v>314893.7</v>
      </c>
      <c r="J227" s="36">
        <v>358637</v>
      </c>
      <c r="K227" s="5">
        <f t="shared" si="96"/>
        <v>1.139</v>
      </c>
      <c r="L227" s="6">
        <f>SUM(L228:L246)</f>
        <v>43743.3</v>
      </c>
      <c r="M227" s="36">
        <v>1021001.3999999999</v>
      </c>
      <c r="N227" s="36">
        <v>1034962.7266666667</v>
      </c>
      <c r="O227" s="5">
        <f t="shared" si="97"/>
        <v>1.014</v>
      </c>
      <c r="P227" s="6">
        <f>SUM(P228:P246)</f>
        <v>13961.326666666697</v>
      </c>
      <c r="Q227" s="36">
        <f t="shared" ref="Q227" si="100">SUM(Q228:Q246)</f>
        <v>429936.2</v>
      </c>
      <c r="R227" s="36">
        <v>391060.80000000005</v>
      </c>
      <c r="S227" s="5">
        <f t="shared" si="98"/>
        <v>0.91</v>
      </c>
      <c r="T227" s="6">
        <f>SUM(T228:T246)</f>
        <v>-38875.39999999998</v>
      </c>
      <c r="U227" s="36">
        <v>745416.20000000007</v>
      </c>
      <c r="V227" s="36">
        <v>750284.1</v>
      </c>
      <c r="W227" s="5">
        <f t="shared" si="99"/>
        <v>1.0069999999999999</v>
      </c>
      <c r="X227" s="6">
        <f>SUM(X228:X246)</f>
        <v>4867.8999999999505</v>
      </c>
    </row>
    <row r="228" spans="1:24" ht="15" hidden="1" customHeight="1" x14ac:dyDescent="0.25">
      <c r="A228" s="7">
        <v>3</v>
      </c>
      <c r="B228" s="7">
        <v>3</v>
      </c>
      <c r="C228" s="15" t="s">
        <v>197</v>
      </c>
      <c r="D228" s="35">
        <v>43536</v>
      </c>
      <c r="E228" s="35">
        <v>123680.9</v>
      </c>
      <c r="F228" s="35">
        <v>100251.5</v>
      </c>
      <c r="G228" s="5">
        <f t="shared" si="94"/>
        <v>0.81100000000000005</v>
      </c>
      <c r="H228" s="12">
        <f t="shared" si="95"/>
        <v>-23429.399999999994</v>
      </c>
      <c r="I228" s="9">
        <v>54509.1</v>
      </c>
      <c r="J228" s="9">
        <v>67893.2</v>
      </c>
      <c r="K228" s="5">
        <f t="shared" si="96"/>
        <v>1.246</v>
      </c>
      <c r="L228" s="12">
        <f t="shared" ref="L228:L246" si="101">J228-I228</f>
        <v>13384.099999999999</v>
      </c>
      <c r="M228" s="9">
        <v>175127.2</v>
      </c>
      <c r="N228" s="9">
        <v>179282.38666666666</v>
      </c>
      <c r="O228" s="5">
        <f t="shared" si="97"/>
        <v>1.024</v>
      </c>
      <c r="P228" s="12">
        <f t="shared" ref="P228:P246" si="102">N228-M228</f>
        <v>4155.1866666666465</v>
      </c>
      <c r="Q228" s="9">
        <v>32783.199999999997</v>
      </c>
      <c r="R228" s="9">
        <v>20175.400000000001</v>
      </c>
      <c r="S228" s="5">
        <f t="shared" si="98"/>
        <v>0.61499999999999999</v>
      </c>
      <c r="T228" s="12">
        <f t="shared" ref="T228:T246" si="103">R228-Q228</f>
        <v>-12607.799999999996</v>
      </c>
      <c r="U228" s="9">
        <v>87292.299999999988</v>
      </c>
      <c r="V228" s="9">
        <v>88068.6</v>
      </c>
      <c r="W228" s="5">
        <f t="shared" si="99"/>
        <v>1.0089999999999999</v>
      </c>
      <c r="X228" s="12">
        <f t="shared" ref="X228:X246" si="104">V228-U228</f>
        <v>776.30000000001746</v>
      </c>
    </row>
    <row r="229" spans="1:24" ht="15" hidden="1" customHeight="1" x14ac:dyDescent="0.25">
      <c r="A229" s="7"/>
      <c r="B229" s="7"/>
      <c r="C229" s="8" t="s">
        <v>198</v>
      </c>
      <c r="D229" s="35">
        <v>1278</v>
      </c>
      <c r="E229" s="35">
        <v>1283.5999999999999</v>
      </c>
      <c r="F229" s="35">
        <v>1268.6999999999998</v>
      </c>
      <c r="G229" s="5">
        <f t="shared" si="94"/>
        <v>0.98799999999999999</v>
      </c>
      <c r="H229" s="12">
        <f t="shared" si="95"/>
        <v>-14.900000000000091</v>
      </c>
      <c r="I229" s="9">
        <v>3974.3</v>
      </c>
      <c r="J229" s="9">
        <v>3714.6</v>
      </c>
      <c r="K229" s="5">
        <f t="shared" si="96"/>
        <v>0.93500000000000005</v>
      </c>
      <c r="L229" s="12">
        <f t="shared" si="101"/>
        <v>-259.70000000000027</v>
      </c>
      <c r="M229" s="9">
        <v>7693.6999999999989</v>
      </c>
      <c r="N229" s="9">
        <v>7763.4733333333324</v>
      </c>
      <c r="O229" s="5">
        <f t="shared" si="97"/>
        <v>1.0089999999999999</v>
      </c>
      <c r="P229" s="12">
        <f t="shared" si="102"/>
        <v>69.773333333333539</v>
      </c>
      <c r="Q229" s="9">
        <v>3084.4</v>
      </c>
      <c r="R229" s="9">
        <v>3342.9</v>
      </c>
      <c r="S229" s="5">
        <f t="shared" si="98"/>
        <v>1.0840000000000001</v>
      </c>
      <c r="T229" s="12">
        <f t="shared" si="103"/>
        <v>258.5</v>
      </c>
      <c r="U229" s="9">
        <v>7058.7000000000007</v>
      </c>
      <c r="V229" s="9">
        <v>7057.5</v>
      </c>
      <c r="W229" s="5">
        <f t="shared" si="99"/>
        <v>1</v>
      </c>
      <c r="X229" s="12">
        <f t="shared" si="104"/>
        <v>-1.2000000000007276</v>
      </c>
    </row>
    <row r="230" spans="1:24" ht="15" hidden="1" customHeight="1" x14ac:dyDescent="0.25">
      <c r="A230" s="7"/>
      <c r="B230" s="7"/>
      <c r="C230" s="8" t="s">
        <v>199</v>
      </c>
      <c r="D230" s="35">
        <v>245</v>
      </c>
      <c r="E230" s="35">
        <v>473.9</v>
      </c>
      <c r="F230" s="35">
        <v>473.9</v>
      </c>
      <c r="G230" s="5">
        <f t="shared" si="94"/>
        <v>1</v>
      </c>
      <c r="H230" s="12">
        <f t="shared" si="95"/>
        <v>0</v>
      </c>
      <c r="I230" s="9">
        <v>617.29999999999995</v>
      </c>
      <c r="J230" s="9">
        <v>617.29999999999995</v>
      </c>
      <c r="K230" s="5">
        <f t="shared" si="96"/>
        <v>1</v>
      </c>
      <c r="L230" s="12">
        <f t="shared" si="101"/>
        <v>0</v>
      </c>
      <c r="M230" s="9">
        <v>4755.5</v>
      </c>
      <c r="N230" s="9">
        <v>4962.26</v>
      </c>
      <c r="O230" s="5">
        <f t="shared" si="97"/>
        <v>1.0429999999999999</v>
      </c>
      <c r="P230" s="12">
        <f t="shared" si="102"/>
        <v>206.76000000000022</v>
      </c>
      <c r="Q230" s="9">
        <v>3935.8</v>
      </c>
      <c r="R230" s="9">
        <v>4129.1000000000004</v>
      </c>
      <c r="S230" s="5">
        <f t="shared" si="98"/>
        <v>1.0489999999999999</v>
      </c>
      <c r="T230" s="12">
        <f t="shared" si="103"/>
        <v>193.30000000000018</v>
      </c>
      <c r="U230" s="9">
        <v>4553.1000000000004</v>
      </c>
      <c r="V230" s="9">
        <v>4746.4000000000005</v>
      </c>
      <c r="W230" s="5">
        <f t="shared" si="99"/>
        <v>1.042</v>
      </c>
      <c r="X230" s="12">
        <f t="shared" si="104"/>
        <v>193.30000000000018</v>
      </c>
    </row>
    <row r="231" spans="1:24" ht="15" hidden="1" customHeight="1" x14ac:dyDescent="0.25">
      <c r="A231" s="7"/>
      <c r="B231" s="7"/>
      <c r="C231" s="8" t="s">
        <v>200</v>
      </c>
      <c r="D231" s="35">
        <v>728</v>
      </c>
      <c r="E231" s="35">
        <v>567.9</v>
      </c>
      <c r="F231" s="35">
        <v>426.29999999999995</v>
      </c>
      <c r="G231" s="5">
        <f t="shared" si="94"/>
        <v>0.751</v>
      </c>
      <c r="H231" s="12">
        <f t="shared" si="95"/>
        <v>-141.60000000000002</v>
      </c>
      <c r="I231" s="9">
        <v>2435.6</v>
      </c>
      <c r="J231" s="9">
        <v>2384.1</v>
      </c>
      <c r="K231" s="5">
        <f t="shared" si="96"/>
        <v>0.97899999999999998</v>
      </c>
      <c r="L231" s="12">
        <f t="shared" si="101"/>
        <v>-51.5</v>
      </c>
      <c r="M231" s="9">
        <v>6940.6</v>
      </c>
      <c r="N231" s="9">
        <v>6990.8466666666682</v>
      </c>
      <c r="O231" s="5">
        <f t="shared" si="97"/>
        <v>1.0069999999999999</v>
      </c>
      <c r="P231" s="12">
        <f t="shared" si="102"/>
        <v>50.246666666667807</v>
      </c>
      <c r="Q231" s="9">
        <v>4267.3999999999996</v>
      </c>
      <c r="R231" s="9">
        <v>4328.8</v>
      </c>
      <c r="S231" s="5">
        <f t="shared" si="98"/>
        <v>1.014</v>
      </c>
      <c r="T231" s="12">
        <f t="shared" si="103"/>
        <v>61.400000000000546</v>
      </c>
      <c r="U231" s="9">
        <v>6703</v>
      </c>
      <c r="V231" s="9">
        <v>6712.9</v>
      </c>
      <c r="W231" s="5">
        <f t="shared" si="99"/>
        <v>1.0009999999999999</v>
      </c>
      <c r="X231" s="12">
        <f t="shared" si="104"/>
        <v>9.8999999999996362</v>
      </c>
    </row>
    <row r="232" spans="1:24" ht="15" hidden="1" customHeight="1" x14ac:dyDescent="0.25">
      <c r="A232" s="7"/>
      <c r="B232" s="7"/>
      <c r="C232" s="8" t="s">
        <v>201</v>
      </c>
      <c r="D232" s="35">
        <v>319</v>
      </c>
      <c r="E232" s="35">
        <v>342</v>
      </c>
      <c r="F232" s="35">
        <v>283.2</v>
      </c>
      <c r="G232" s="5">
        <f t="shared" si="94"/>
        <v>0.82799999999999996</v>
      </c>
      <c r="H232" s="12">
        <f t="shared" si="95"/>
        <v>-58.800000000000011</v>
      </c>
      <c r="I232" s="9">
        <v>1028.3</v>
      </c>
      <c r="J232" s="9">
        <v>960</v>
      </c>
      <c r="K232" s="5">
        <f t="shared" si="96"/>
        <v>0.93400000000000005</v>
      </c>
      <c r="L232" s="12">
        <f t="shared" si="101"/>
        <v>-68.299999999999955</v>
      </c>
      <c r="M232" s="9">
        <v>5333.5999999999995</v>
      </c>
      <c r="N232" s="9">
        <v>5349.1466666666674</v>
      </c>
      <c r="O232" s="5">
        <f t="shared" si="97"/>
        <v>1.0029999999999999</v>
      </c>
      <c r="P232" s="12">
        <f t="shared" si="102"/>
        <v>15.546666666667988</v>
      </c>
      <c r="Q232" s="9">
        <v>4144.1000000000004</v>
      </c>
      <c r="R232" s="9">
        <v>4210.2</v>
      </c>
      <c r="S232" s="5">
        <f t="shared" si="98"/>
        <v>1.016</v>
      </c>
      <c r="T232" s="12">
        <f t="shared" si="103"/>
        <v>66.099999999999454</v>
      </c>
      <c r="U232" s="9">
        <v>5172.4000000000005</v>
      </c>
      <c r="V232" s="9">
        <v>5170.2</v>
      </c>
      <c r="W232" s="5">
        <f t="shared" si="99"/>
        <v>1</v>
      </c>
      <c r="X232" s="12">
        <f t="shared" si="104"/>
        <v>-2.2000000000007276</v>
      </c>
    </row>
    <row r="233" spans="1:24" ht="15" hidden="1" customHeight="1" x14ac:dyDescent="0.25">
      <c r="A233" s="7"/>
      <c r="B233" s="7"/>
      <c r="C233" s="8" t="s">
        <v>202</v>
      </c>
      <c r="D233" s="35">
        <v>254</v>
      </c>
      <c r="E233" s="35">
        <v>177.8</v>
      </c>
      <c r="F233" s="35">
        <v>161</v>
      </c>
      <c r="G233" s="5">
        <f t="shared" si="94"/>
        <v>0.90600000000000003</v>
      </c>
      <c r="H233" s="12">
        <f t="shared" si="95"/>
        <v>-16.800000000000011</v>
      </c>
      <c r="I233" s="9">
        <v>854.9</v>
      </c>
      <c r="J233" s="9">
        <v>835.4</v>
      </c>
      <c r="K233" s="5">
        <f t="shared" si="96"/>
        <v>0.97699999999999998</v>
      </c>
      <c r="L233" s="12">
        <f t="shared" si="101"/>
        <v>-19.5</v>
      </c>
      <c r="M233" s="9">
        <v>2368.4</v>
      </c>
      <c r="N233" s="9">
        <v>2451.166666666667</v>
      </c>
      <c r="O233" s="5">
        <f t="shared" si="97"/>
        <v>1.0349999999999999</v>
      </c>
      <c r="P233" s="12">
        <f t="shared" si="102"/>
        <v>82.766666666666879</v>
      </c>
      <c r="Q233" s="9">
        <v>1549.2</v>
      </c>
      <c r="R233" s="9">
        <v>1637.3</v>
      </c>
      <c r="S233" s="5">
        <f t="shared" si="98"/>
        <v>1.0569999999999999</v>
      </c>
      <c r="T233" s="12">
        <f t="shared" si="103"/>
        <v>88.099999999999909</v>
      </c>
      <c r="U233" s="9">
        <v>2404.1</v>
      </c>
      <c r="V233" s="9">
        <v>2472.6999999999998</v>
      </c>
      <c r="W233" s="5">
        <f t="shared" si="99"/>
        <v>1.0289999999999999</v>
      </c>
      <c r="X233" s="12">
        <f t="shared" si="104"/>
        <v>68.599999999999909</v>
      </c>
    </row>
    <row r="234" spans="1:24" ht="15" hidden="1" customHeight="1" x14ac:dyDescent="0.25">
      <c r="A234" s="7"/>
      <c r="B234" s="7"/>
      <c r="C234" s="8" t="s">
        <v>203</v>
      </c>
      <c r="D234" s="35">
        <v>1233</v>
      </c>
      <c r="E234" s="35">
        <v>1194.3</v>
      </c>
      <c r="F234" s="35">
        <v>1132.5</v>
      </c>
      <c r="G234" s="5">
        <f t="shared" si="94"/>
        <v>0.94799999999999995</v>
      </c>
      <c r="H234" s="12">
        <f t="shared" si="95"/>
        <v>-61.799999999999955</v>
      </c>
      <c r="I234" s="9">
        <v>4029.9</v>
      </c>
      <c r="J234" s="9">
        <v>3825.2</v>
      </c>
      <c r="K234" s="5">
        <f t="shared" si="96"/>
        <v>0.94899999999999995</v>
      </c>
      <c r="L234" s="12">
        <f t="shared" si="101"/>
        <v>-204.70000000000027</v>
      </c>
      <c r="M234" s="9">
        <v>6994.3000000000011</v>
      </c>
      <c r="N234" s="9">
        <v>7086.3733333333339</v>
      </c>
      <c r="O234" s="5">
        <f t="shared" si="97"/>
        <v>1.0129999999999999</v>
      </c>
      <c r="P234" s="12">
        <f t="shared" si="102"/>
        <v>92.073333333332812</v>
      </c>
      <c r="Q234" s="9">
        <v>2482.6</v>
      </c>
      <c r="R234" s="9">
        <v>2710.8</v>
      </c>
      <c r="S234" s="5">
        <f t="shared" si="98"/>
        <v>1.0920000000000001</v>
      </c>
      <c r="T234" s="12">
        <f t="shared" si="103"/>
        <v>228.20000000000027</v>
      </c>
      <c r="U234" s="9">
        <v>6512.5</v>
      </c>
      <c r="V234" s="9">
        <v>6536</v>
      </c>
      <c r="W234" s="5">
        <f t="shared" si="99"/>
        <v>1.004</v>
      </c>
      <c r="X234" s="12">
        <f t="shared" si="104"/>
        <v>23.5</v>
      </c>
    </row>
    <row r="235" spans="1:24" ht="15" hidden="1" customHeight="1" x14ac:dyDescent="0.25">
      <c r="A235" s="7"/>
      <c r="B235" s="7"/>
      <c r="C235" s="8" t="s">
        <v>204</v>
      </c>
      <c r="D235" s="35">
        <v>1026</v>
      </c>
      <c r="E235" s="35">
        <v>1692.6</v>
      </c>
      <c r="F235" s="35">
        <v>1489.1999999999998</v>
      </c>
      <c r="G235" s="5">
        <f t="shared" si="94"/>
        <v>0.88</v>
      </c>
      <c r="H235" s="12">
        <f t="shared" si="95"/>
        <v>-203.40000000000009</v>
      </c>
      <c r="I235" s="9">
        <v>2610.9</v>
      </c>
      <c r="J235" s="9">
        <v>2546.4</v>
      </c>
      <c r="K235" s="5">
        <f t="shared" si="96"/>
        <v>0.97499999999999998</v>
      </c>
      <c r="L235" s="12">
        <f t="shared" si="101"/>
        <v>-64.5</v>
      </c>
      <c r="M235" s="9">
        <v>8354.9</v>
      </c>
      <c r="N235" s="9">
        <v>8430.0133333333306</v>
      </c>
      <c r="O235" s="5">
        <f t="shared" si="97"/>
        <v>1.0089999999999999</v>
      </c>
      <c r="P235" s="12">
        <f t="shared" si="102"/>
        <v>75.113333333330957</v>
      </c>
      <c r="Q235" s="9">
        <v>4856.5</v>
      </c>
      <c r="R235" s="9">
        <v>4939.3</v>
      </c>
      <c r="S235" s="5">
        <f t="shared" si="98"/>
        <v>1.0169999999999999</v>
      </c>
      <c r="T235" s="12">
        <f t="shared" si="103"/>
        <v>82.800000000000182</v>
      </c>
      <c r="U235" s="9">
        <v>7467.4</v>
      </c>
      <c r="V235" s="9">
        <v>7485.7000000000007</v>
      </c>
      <c r="W235" s="5">
        <f t="shared" si="99"/>
        <v>1.002</v>
      </c>
      <c r="X235" s="12">
        <f t="shared" si="104"/>
        <v>18.300000000001091</v>
      </c>
    </row>
    <row r="236" spans="1:24" ht="15" hidden="1" customHeight="1" x14ac:dyDescent="0.25">
      <c r="A236" s="7"/>
      <c r="B236" s="7"/>
      <c r="C236" s="8" t="s">
        <v>205</v>
      </c>
      <c r="D236" s="35">
        <v>409</v>
      </c>
      <c r="E236" s="35">
        <v>329.9</v>
      </c>
      <c r="F236" s="35">
        <v>205.89999999999998</v>
      </c>
      <c r="G236" s="5">
        <f t="shared" si="94"/>
        <v>0.624</v>
      </c>
      <c r="H236" s="12">
        <f t="shared" si="95"/>
        <v>-124</v>
      </c>
      <c r="I236" s="9">
        <v>1386.6</v>
      </c>
      <c r="J236" s="9">
        <v>1373.4</v>
      </c>
      <c r="K236" s="5">
        <f t="shared" si="96"/>
        <v>0.99</v>
      </c>
      <c r="L236" s="12">
        <f t="shared" si="101"/>
        <v>-13.199999999999818</v>
      </c>
      <c r="M236" s="9">
        <v>5677.1000000000022</v>
      </c>
      <c r="N236" s="9">
        <v>5759.9400000000023</v>
      </c>
      <c r="O236" s="5">
        <f t="shared" si="97"/>
        <v>1.0149999999999999</v>
      </c>
      <c r="P236" s="12">
        <f t="shared" si="102"/>
        <v>82.840000000000146</v>
      </c>
      <c r="Q236" s="9">
        <v>4100.7</v>
      </c>
      <c r="R236" s="9">
        <v>4174</v>
      </c>
      <c r="S236" s="5">
        <f t="shared" si="98"/>
        <v>1.018</v>
      </c>
      <c r="T236" s="12">
        <f t="shared" si="103"/>
        <v>73.300000000000182</v>
      </c>
      <c r="U236" s="9">
        <v>5487.2999999999993</v>
      </c>
      <c r="V236" s="9">
        <v>5547.4</v>
      </c>
      <c r="W236" s="5">
        <f t="shared" si="99"/>
        <v>1.0109999999999999</v>
      </c>
      <c r="X236" s="12">
        <f t="shared" si="104"/>
        <v>60.100000000000364</v>
      </c>
    </row>
    <row r="237" spans="1:24" ht="15" hidden="1" customHeight="1" x14ac:dyDescent="0.25">
      <c r="A237" s="7"/>
      <c r="B237" s="7"/>
      <c r="C237" s="8" t="s">
        <v>206</v>
      </c>
      <c r="D237" s="35">
        <v>629</v>
      </c>
      <c r="E237" s="35">
        <v>580.29999999999995</v>
      </c>
      <c r="F237" s="35">
        <v>361.69999999999993</v>
      </c>
      <c r="G237" s="5">
        <f t="shared" si="94"/>
        <v>0.623</v>
      </c>
      <c r="H237" s="12">
        <f t="shared" si="95"/>
        <v>-218.60000000000002</v>
      </c>
      <c r="I237" s="9">
        <v>1997</v>
      </c>
      <c r="J237" s="9">
        <v>2068.3000000000002</v>
      </c>
      <c r="K237" s="5">
        <f t="shared" si="96"/>
        <v>1.036</v>
      </c>
      <c r="L237" s="12">
        <f t="shared" si="101"/>
        <v>71.300000000000182</v>
      </c>
      <c r="M237" s="9">
        <v>7032.7999999999993</v>
      </c>
      <c r="N237" s="9">
        <v>7074.9</v>
      </c>
      <c r="O237" s="5">
        <f t="shared" si="97"/>
        <v>1.006</v>
      </c>
      <c r="P237" s="12">
        <f t="shared" si="102"/>
        <v>42.100000000000364</v>
      </c>
      <c r="Q237" s="9">
        <v>4790</v>
      </c>
      <c r="R237" s="9">
        <v>4725.8999999999996</v>
      </c>
      <c r="S237" s="5">
        <f t="shared" si="98"/>
        <v>0.98699999999999999</v>
      </c>
      <c r="T237" s="12">
        <f t="shared" si="103"/>
        <v>-64.100000000000364</v>
      </c>
      <c r="U237" s="9">
        <v>6787</v>
      </c>
      <c r="V237" s="9">
        <v>6794.2</v>
      </c>
      <c r="W237" s="5">
        <f t="shared" si="99"/>
        <v>1.0009999999999999</v>
      </c>
      <c r="X237" s="12">
        <f t="shared" si="104"/>
        <v>7.1999999999998181</v>
      </c>
    </row>
    <row r="238" spans="1:24" ht="15" hidden="1" customHeight="1" x14ac:dyDescent="0.25">
      <c r="A238" s="7"/>
      <c r="B238" s="7"/>
      <c r="C238" s="8" t="s">
        <v>207</v>
      </c>
      <c r="D238" s="35">
        <v>389</v>
      </c>
      <c r="E238" s="35">
        <v>409.4</v>
      </c>
      <c r="F238" s="35">
        <v>269.2</v>
      </c>
      <c r="G238" s="5">
        <f t="shared" si="94"/>
        <v>0.65800000000000003</v>
      </c>
      <c r="H238" s="12">
        <f t="shared" si="95"/>
        <v>-140.19999999999999</v>
      </c>
      <c r="I238" s="9">
        <v>1277.7</v>
      </c>
      <c r="J238" s="9">
        <v>1235.2</v>
      </c>
      <c r="K238" s="5">
        <f t="shared" si="96"/>
        <v>0.96699999999999997</v>
      </c>
      <c r="L238" s="12">
        <f t="shared" si="101"/>
        <v>-42.5</v>
      </c>
      <c r="M238" s="9">
        <v>6454.5</v>
      </c>
      <c r="N238" s="9">
        <v>6556.6399999999994</v>
      </c>
      <c r="O238" s="5">
        <f t="shared" si="97"/>
        <v>1.016</v>
      </c>
      <c r="P238" s="12">
        <f t="shared" si="102"/>
        <v>102.13999999999942</v>
      </c>
      <c r="Q238" s="9">
        <v>4979.8</v>
      </c>
      <c r="R238" s="9">
        <v>5102.8999999999996</v>
      </c>
      <c r="S238" s="5">
        <f t="shared" si="98"/>
        <v>1.0249999999999999</v>
      </c>
      <c r="T238" s="12">
        <f t="shared" si="103"/>
        <v>123.09999999999945</v>
      </c>
      <c r="U238" s="9">
        <v>6257.5</v>
      </c>
      <c r="V238" s="9">
        <v>6338.0999999999995</v>
      </c>
      <c r="W238" s="5">
        <f t="shared" si="99"/>
        <v>1.0129999999999999</v>
      </c>
      <c r="X238" s="12">
        <f t="shared" si="104"/>
        <v>80.599999999999454</v>
      </c>
    </row>
    <row r="239" spans="1:24" ht="15" hidden="1" customHeight="1" x14ac:dyDescent="0.25">
      <c r="A239" s="7"/>
      <c r="B239" s="7"/>
      <c r="C239" s="8" t="s">
        <v>121</v>
      </c>
      <c r="D239" s="35">
        <v>170</v>
      </c>
      <c r="E239" s="35">
        <v>178</v>
      </c>
      <c r="F239" s="35">
        <v>161.4</v>
      </c>
      <c r="G239" s="5">
        <f t="shared" si="94"/>
        <v>0.90700000000000003</v>
      </c>
      <c r="H239" s="12">
        <f t="shared" si="95"/>
        <v>-16.599999999999994</v>
      </c>
      <c r="I239" s="9">
        <v>551.5</v>
      </c>
      <c r="J239" s="9">
        <v>531.9</v>
      </c>
      <c r="K239" s="5">
        <f t="shared" si="96"/>
        <v>0.96399999999999997</v>
      </c>
      <c r="L239" s="12">
        <f t="shared" si="101"/>
        <v>-19.600000000000023</v>
      </c>
      <c r="M239" s="9">
        <v>5177.2000000000016</v>
      </c>
      <c r="N239" s="9">
        <v>5220.0400000000027</v>
      </c>
      <c r="O239" s="5">
        <f t="shared" si="97"/>
        <v>1.008</v>
      </c>
      <c r="P239" s="12">
        <f t="shared" si="102"/>
        <v>42.840000000001055</v>
      </c>
      <c r="Q239" s="9">
        <v>4546.7</v>
      </c>
      <c r="R239" s="9">
        <v>4599.7</v>
      </c>
      <c r="S239" s="5">
        <f t="shared" si="98"/>
        <v>1.012</v>
      </c>
      <c r="T239" s="12">
        <f t="shared" si="103"/>
        <v>53</v>
      </c>
      <c r="U239" s="9">
        <v>5098.2</v>
      </c>
      <c r="V239" s="9">
        <v>5131.5999999999995</v>
      </c>
      <c r="W239" s="5">
        <f t="shared" si="99"/>
        <v>1.0069999999999999</v>
      </c>
      <c r="X239" s="12">
        <f t="shared" si="104"/>
        <v>33.399999999999636</v>
      </c>
    </row>
    <row r="240" spans="1:24" ht="15" hidden="1" customHeight="1" x14ac:dyDescent="0.25">
      <c r="A240" s="7"/>
      <c r="B240" s="7"/>
      <c r="C240" s="8" t="s">
        <v>208</v>
      </c>
      <c r="D240" s="35">
        <v>553</v>
      </c>
      <c r="E240" s="35">
        <v>352.9</v>
      </c>
      <c r="F240" s="35">
        <v>267.5</v>
      </c>
      <c r="G240" s="5">
        <f t="shared" si="94"/>
        <v>0.75800000000000001</v>
      </c>
      <c r="H240" s="12">
        <f t="shared" si="95"/>
        <v>-85.399999999999977</v>
      </c>
      <c r="I240" s="9">
        <v>1917.5</v>
      </c>
      <c r="J240" s="9">
        <v>1867.9</v>
      </c>
      <c r="K240" s="5">
        <f t="shared" si="96"/>
        <v>0.97399999999999998</v>
      </c>
      <c r="L240" s="12">
        <f t="shared" si="101"/>
        <v>-49.599999999999909</v>
      </c>
      <c r="M240" s="9">
        <v>5526.5000000000009</v>
      </c>
      <c r="N240" s="9">
        <v>5557.6666666666679</v>
      </c>
      <c r="O240" s="5">
        <f t="shared" si="97"/>
        <v>1.006</v>
      </c>
      <c r="P240" s="12">
        <f t="shared" si="102"/>
        <v>31.16666666666697</v>
      </c>
      <c r="Q240" s="9">
        <v>3539.2</v>
      </c>
      <c r="R240" s="9">
        <v>3589.3</v>
      </c>
      <c r="S240" s="5">
        <f t="shared" si="98"/>
        <v>1.014</v>
      </c>
      <c r="T240" s="12">
        <f t="shared" si="103"/>
        <v>50.100000000000364</v>
      </c>
      <c r="U240" s="9">
        <v>5456.7</v>
      </c>
      <c r="V240" s="9">
        <v>5457.2000000000007</v>
      </c>
      <c r="W240" s="5">
        <f t="shared" si="99"/>
        <v>1</v>
      </c>
      <c r="X240" s="12">
        <f t="shared" si="104"/>
        <v>0.50000000000090949</v>
      </c>
    </row>
    <row r="241" spans="1:24" ht="15" hidden="1" customHeight="1" x14ac:dyDescent="0.25">
      <c r="A241" s="7"/>
      <c r="B241" s="7"/>
      <c r="C241" s="8" t="s">
        <v>122</v>
      </c>
      <c r="D241" s="35">
        <v>2144</v>
      </c>
      <c r="E241" s="35">
        <v>4803.5</v>
      </c>
      <c r="F241" s="35">
        <v>4366</v>
      </c>
      <c r="G241" s="5">
        <f t="shared" si="94"/>
        <v>0.90900000000000003</v>
      </c>
      <c r="H241" s="12">
        <f t="shared" si="95"/>
        <v>-437.5</v>
      </c>
      <c r="I241" s="9">
        <v>5586.7</v>
      </c>
      <c r="J241" s="9">
        <v>5427.9</v>
      </c>
      <c r="K241" s="5">
        <f t="shared" si="96"/>
        <v>0.97199999999999998</v>
      </c>
      <c r="L241" s="12">
        <f t="shared" si="101"/>
        <v>-158.80000000000018</v>
      </c>
      <c r="M241" s="9">
        <v>12464.400000000001</v>
      </c>
      <c r="N241" s="9">
        <v>12619.76</v>
      </c>
      <c r="O241" s="5">
        <f t="shared" si="97"/>
        <v>1.012</v>
      </c>
      <c r="P241" s="12">
        <f t="shared" si="102"/>
        <v>155.35999999999876</v>
      </c>
      <c r="Q241" s="9">
        <v>4666.8999999999996</v>
      </c>
      <c r="R241" s="9">
        <v>4862.1000000000004</v>
      </c>
      <c r="S241" s="5">
        <f t="shared" si="98"/>
        <v>1.042</v>
      </c>
      <c r="T241" s="12">
        <f t="shared" si="103"/>
        <v>195.20000000000073</v>
      </c>
      <c r="U241" s="9">
        <v>10253.599999999999</v>
      </c>
      <c r="V241" s="9">
        <v>10290</v>
      </c>
      <c r="W241" s="5">
        <f t="shared" si="99"/>
        <v>1.004</v>
      </c>
      <c r="X241" s="12">
        <f t="shared" si="104"/>
        <v>36.400000000001455</v>
      </c>
    </row>
    <row r="242" spans="1:24" ht="15" hidden="1" customHeight="1" x14ac:dyDescent="0.25">
      <c r="A242" s="7"/>
      <c r="B242" s="7"/>
      <c r="C242" s="8" t="s">
        <v>209</v>
      </c>
      <c r="D242" s="35">
        <v>776</v>
      </c>
      <c r="E242" s="35">
        <v>2238.9</v>
      </c>
      <c r="F242" s="35">
        <v>2237.9</v>
      </c>
      <c r="G242" s="5">
        <f t="shared" si="94"/>
        <v>1</v>
      </c>
      <c r="H242" s="12">
        <f t="shared" si="95"/>
        <v>-1</v>
      </c>
      <c r="I242" s="9">
        <v>2336.1</v>
      </c>
      <c r="J242" s="9">
        <v>2336.1</v>
      </c>
      <c r="K242" s="5">
        <f t="shared" si="96"/>
        <v>1</v>
      </c>
      <c r="L242" s="12">
        <f t="shared" si="101"/>
        <v>0</v>
      </c>
      <c r="M242" s="9">
        <v>7770.6999999999989</v>
      </c>
      <c r="N242" s="9">
        <v>7814.3999999999978</v>
      </c>
      <c r="O242" s="5">
        <f t="shared" si="97"/>
        <v>1.006</v>
      </c>
      <c r="P242" s="12">
        <f t="shared" si="102"/>
        <v>43.699999999998909</v>
      </c>
      <c r="Q242" s="9">
        <v>5335.4</v>
      </c>
      <c r="R242" s="9">
        <v>5336</v>
      </c>
      <c r="S242" s="5">
        <f t="shared" si="98"/>
        <v>1</v>
      </c>
      <c r="T242" s="12">
        <f t="shared" si="103"/>
        <v>0.6000000000003638</v>
      </c>
      <c r="U242" s="9">
        <v>7671.5</v>
      </c>
      <c r="V242" s="9">
        <v>7672.1</v>
      </c>
      <c r="W242" s="5">
        <f t="shared" si="99"/>
        <v>1</v>
      </c>
      <c r="X242" s="12">
        <f t="shared" si="104"/>
        <v>0.6000000000003638</v>
      </c>
    </row>
    <row r="243" spans="1:24" ht="15" hidden="1" customHeight="1" x14ac:dyDescent="0.25">
      <c r="A243" s="7"/>
      <c r="B243" s="7"/>
      <c r="C243" s="8" t="s">
        <v>210</v>
      </c>
      <c r="D243" s="35">
        <v>662</v>
      </c>
      <c r="E243" s="35">
        <v>400.5</v>
      </c>
      <c r="F243" s="35">
        <v>362</v>
      </c>
      <c r="G243" s="5">
        <f t="shared" si="94"/>
        <v>0.90400000000000003</v>
      </c>
      <c r="H243" s="12">
        <f t="shared" si="95"/>
        <v>-38.5</v>
      </c>
      <c r="I243" s="9">
        <v>2303.6</v>
      </c>
      <c r="J243" s="9">
        <v>2203.1</v>
      </c>
      <c r="K243" s="5">
        <f t="shared" si="96"/>
        <v>0.95599999999999996</v>
      </c>
      <c r="L243" s="12">
        <f t="shared" si="101"/>
        <v>-100.5</v>
      </c>
      <c r="M243" s="9">
        <v>6598.0000000000009</v>
      </c>
      <c r="N243" s="9">
        <v>6726.1266666666679</v>
      </c>
      <c r="O243" s="5">
        <f t="shared" si="97"/>
        <v>1.0189999999999999</v>
      </c>
      <c r="P243" s="12">
        <f t="shared" si="102"/>
        <v>128.12666666666701</v>
      </c>
      <c r="Q243" s="9">
        <v>4168.7</v>
      </c>
      <c r="R243" s="9">
        <v>4360.6000000000004</v>
      </c>
      <c r="S243" s="5">
        <f t="shared" si="98"/>
        <v>1.046</v>
      </c>
      <c r="T243" s="12">
        <f t="shared" si="103"/>
        <v>191.90000000000055</v>
      </c>
      <c r="U243" s="9">
        <v>6472.2999999999993</v>
      </c>
      <c r="V243" s="9">
        <v>6563.7000000000007</v>
      </c>
      <c r="W243" s="5">
        <f t="shared" si="99"/>
        <v>1.014</v>
      </c>
      <c r="X243" s="12">
        <f t="shared" si="104"/>
        <v>91.400000000001455</v>
      </c>
    </row>
    <row r="244" spans="1:24" ht="15" hidden="1" customHeight="1" x14ac:dyDescent="0.25">
      <c r="A244" s="7"/>
      <c r="B244" s="7"/>
      <c r="C244" s="8" t="s">
        <v>211</v>
      </c>
      <c r="D244" s="35">
        <v>198</v>
      </c>
      <c r="E244" s="35">
        <v>65.5</v>
      </c>
      <c r="F244" s="35">
        <v>56.1</v>
      </c>
      <c r="G244" s="5">
        <f t="shared" si="94"/>
        <v>0.85599999999999998</v>
      </c>
      <c r="H244" s="12">
        <f t="shared" si="95"/>
        <v>-9.3999999999999986</v>
      </c>
      <c r="I244" s="9">
        <v>739.7</v>
      </c>
      <c r="J244" s="9">
        <v>708.9</v>
      </c>
      <c r="K244" s="5">
        <f t="shared" si="96"/>
        <v>0.95799999999999996</v>
      </c>
      <c r="L244" s="12">
        <f t="shared" si="101"/>
        <v>-30.800000000000068</v>
      </c>
      <c r="M244" s="9">
        <v>4728.7000000000007</v>
      </c>
      <c r="N244" s="9">
        <v>4752.0666666666675</v>
      </c>
      <c r="O244" s="5">
        <f t="shared" si="97"/>
        <v>1.0049999999999999</v>
      </c>
      <c r="P244" s="12">
        <f t="shared" si="102"/>
        <v>23.366666666666788</v>
      </c>
      <c r="Q244" s="9">
        <v>4019.8</v>
      </c>
      <c r="R244" s="9">
        <v>4062.9</v>
      </c>
      <c r="S244" s="5">
        <f t="shared" si="98"/>
        <v>1.0109999999999999</v>
      </c>
      <c r="T244" s="12">
        <f t="shared" si="103"/>
        <v>43.099999999999909</v>
      </c>
      <c r="U244" s="9">
        <v>4759.5</v>
      </c>
      <c r="V244" s="9">
        <v>4771.8</v>
      </c>
      <c r="W244" s="5">
        <f t="shared" si="99"/>
        <v>1.0029999999999999</v>
      </c>
      <c r="X244" s="12">
        <f t="shared" si="104"/>
        <v>12.300000000000182</v>
      </c>
    </row>
    <row r="245" spans="1:24" ht="15" hidden="1" customHeight="1" x14ac:dyDescent="0.25">
      <c r="A245" s="7"/>
      <c r="B245" s="7"/>
      <c r="C245" s="8" t="s">
        <v>212</v>
      </c>
      <c r="D245" s="35">
        <v>1696</v>
      </c>
      <c r="E245" s="35">
        <v>1773.3</v>
      </c>
      <c r="F245" s="35">
        <v>1710</v>
      </c>
      <c r="G245" s="5">
        <f t="shared" si="94"/>
        <v>0.96399999999999997</v>
      </c>
      <c r="H245" s="12">
        <f t="shared" si="95"/>
        <v>-63.299999999999955</v>
      </c>
      <c r="I245" s="9">
        <v>5308.7</v>
      </c>
      <c r="J245" s="9">
        <v>5002.7</v>
      </c>
      <c r="K245" s="5">
        <f t="shared" si="96"/>
        <v>0.94199999999999995</v>
      </c>
      <c r="L245" s="12">
        <f t="shared" si="101"/>
        <v>-306</v>
      </c>
      <c r="M245" s="9">
        <v>9332.1</v>
      </c>
      <c r="N245" s="9">
        <v>9490.9333333333343</v>
      </c>
      <c r="O245" s="5">
        <f t="shared" si="97"/>
        <v>1.0169999999999999</v>
      </c>
      <c r="P245" s="12">
        <f t="shared" si="102"/>
        <v>158.83333333333394</v>
      </c>
      <c r="Q245" s="9">
        <v>3281.6</v>
      </c>
      <c r="R245" s="9">
        <v>3652.2</v>
      </c>
      <c r="S245" s="5">
        <f t="shared" si="98"/>
        <v>1.113</v>
      </c>
      <c r="T245" s="12">
        <f t="shared" si="103"/>
        <v>370.59999999999991</v>
      </c>
      <c r="U245" s="9">
        <v>8590.2999999999993</v>
      </c>
      <c r="V245" s="9">
        <v>8654.9</v>
      </c>
      <c r="W245" s="5">
        <f t="shared" si="99"/>
        <v>1.008</v>
      </c>
      <c r="X245" s="12">
        <f t="shared" si="104"/>
        <v>64.600000000000364</v>
      </c>
    </row>
    <row r="246" spans="1:24" ht="15" hidden="1" customHeight="1" x14ac:dyDescent="0.25">
      <c r="A246" s="7">
        <v>2</v>
      </c>
      <c r="B246" s="7">
        <v>2</v>
      </c>
      <c r="C246" s="8" t="s">
        <v>13</v>
      </c>
      <c r="D246" s="35">
        <v>56245</v>
      </c>
      <c r="E246" s="35">
        <v>243003.1</v>
      </c>
      <c r="F246" s="35">
        <v>193107.7</v>
      </c>
      <c r="G246" s="5">
        <f t="shared" si="94"/>
        <v>0.79500000000000004</v>
      </c>
      <c r="H246" s="12">
        <f t="shared" si="95"/>
        <v>-49895.399999999994</v>
      </c>
      <c r="I246" s="9">
        <v>221428.3</v>
      </c>
      <c r="J246" s="9">
        <v>253105.4</v>
      </c>
      <c r="K246" s="5">
        <f t="shared" si="96"/>
        <v>1.143</v>
      </c>
      <c r="L246" s="12">
        <f t="shared" si="101"/>
        <v>31677.100000000006</v>
      </c>
      <c r="M246" s="9">
        <v>732671.2</v>
      </c>
      <c r="N246" s="9">
        <v>741074.58666666667</v>
      </c>
      <c r="O246" s="5">
        <f t="shared" si="97"/>
        <v>1.0109999999999999</v>
      </c>
      <c r="P246" s="12">
        <f t="shared" si="102"/>
        <v>8403.3866666667163</v>
      </c>
      <c r="Q246" s="9">
        <v>329404.2</v>
      </c>
      <c r="R246" s="9">
        <v>301121.40000000002</v>
      </c>
      <c r="S246" s="5">
        <f t="shared" si="98"/>
        <v>0.91400000000000003</v>
      </c>
      <c r="T246" s="12">
        <f t="shared" si="103"/>
        <v>-28282.799999999988</v>
      </c>
      <c r="U246" s="9">
        <v>551418.80000000005</v>
      </c>
      <c r="V246" s="9">
        <v>554813.1</v>
      </c>
      <c r="W246" s="5">
        <f t="shared" si="99"/>
        <v>1.006</v>
      </c>
      <c r="X246" s="12">
        <f t="shared" si="104"/>
        <v>3394.2999999999302</v>
      </c>
    </row>
    <row r="247" spans="1:24" x14ac:dyDescent="0.25">
      <c r="A247" s="4">
        <v>1</v>
      </c>
      <c r="B247" s="4">
        <v>1</v>
      </c>
      <c r="C247" s="38" t="s">
        <v>213</v>
      </c>
      <c r="D247" s="34">
        <v>27488</v>
      </c>
      <c r="E247" s="34">
        <v>147160.5</v>
      </c>
      <c r="F247" s="34">
        <v>115917.9</v>
      </c>
      <c r="G247" s="5">
        <f t="shared" si="94"/>
        <v>0.78800000000000003</v>
      </c>
      <c r="H247" s="6">
        <f t="shared" si="95"/>
        <v>-31242.600000000006</v>
      </c>
      <c r="I247" s="36">
        <v>193290.69999999998</v>
      </c>
      <c r="J247" s="36">
        <v>206690.8</v>
      </c>
      <c r="K247" s="5">
        <f t="shared" si="96"/>
        <v>1.069</v>
      </c>
      <c r="L247" s="6">
        <f>SUM(L248:L264)</f>
        <v>13400.1</v>
      </c>
      <c r="M247" s="36">
        <v>619533.27</v>
      </c>
      <c r="N247" s="36">
        <v>633537.07000000018</v>
      </c>
      <c r="O247" s="5">
        <f t="shared" si="97"/>
        <v>1.0229999999999999</v>
      </c>
      <c r="P247" s="6">
        <f>SUM(P248:P264)</f>
        <v>14003.800000000112</v>
      </c>
      <c r="Q247" s="36">
        <f t="shared" ref="Q247" si="105">SUM(Q248:Q264)</f>
        <v>326691.40000000002</v>
      </c>
      <c r="R247" s="36">
        <v>322780.3</v>
      </c>
      <c r="S247" s="5">
        <f t="shared" si="98"/>
        <v>0.98799999999999999</v>
      </c>
      <c r="T247" s="6">
        <f>SUM(T248:T264)</f>
        <v>-3911.1000000000113</v>
      </c>
      <c r="U247" s="36">
        <v>520450.60000000003</v>
      </c>
      <c r="V247" s="36">
        <v>529939.6</v>
      </c>
      <c r="W247" s="5">
        <f t="shared" si="99"/>
        <v>1.018</v>
      </c>
      <c r="X247" s="6">
        <f>SUM(X248:X264)</f>
        <v>9488.9999999999891</v>
      </c>
    </row>
    <row r="248" spans="1:24" ht="15" hidden="1" customHeight="1" x14ac:dyDescent="0.25">
      <c r="A248" s="7">
        <v>3</v>
      </c>
      <c r="B248" s="7">
        <v>3</v>
      </c>
      <c r="C248" s="8" t="s">
        <v>214</v>
      </c>
      <c r="D248" s="35">
        <v>13790</v>
      </c>
      <c r="E248" s="35">
        <v>30037.7</v>
      </c>
      <c r="F248" s="35">
        <v>25828.9</v>
      </c>
      <c r="G248" s="5">
        <f t="shared" si="94"/>
        <v>0.86</v>
      </c>
      <c r="H248" s="12">
        <f t="shared" si="95"/>
        <v>-4208.7999999999993</v>
      </c>
      <c r="I248" s="9">
        <v>26515.200000000001</v>
      </c>
      <c r="J248" s="9">
        <v>27453.4</v>
      </c>
      <c r="K248" s="5">
        <f t="shared" si="96"/>
        <v>1.0349999999999999</v>
      </c>
      <c r="L248" s="12">
        <f t="shared" ref="L248:L264" si="106">J248-I248</f>
        <v>938.20000000000073</v>
      </c>
      <c r="M248" s="9">
        <v>28835.91</v>
      </c>
      <c r="N248" s="9">
        <v>31079.623333333333</v>
      </c>
      <c r="O248" s="5">
        <f t="shared" si="97"/>
        <v>1.0780000000000001</v>
      </c>
      <c r="P248" s="12">
        <f t="shared" ref="P248:P264" si="107">N248-M248</f>
        <v>2243.7133333333331</v>
      </c>
      <c r="Q248" s="9">
        <v>0</v>
      </c>
      <c r="R248" s="9">
        <v>0</v>
      </c>
      <c r="S248" s="5">
        <f t="shared" si="98"/>
        <v>0</v>
      </c>
      <c r="T248" s="12">
        <f t="shared" ref="T248:T264" si="108">R248-Q248</f>
        <v>0</v>
      </c>
      <c r="U248" s="9">
        <v>26515.200000000001</v>
      </c>
      <c r="V248" s="9">
        <v>27453.4</v>
      </c>
      <c r="W248" s="5">
        <f t="shared" si="99"/>
        <v>1.0349999999999999</v>
      </c>
      <c r="X248" s="12">
        <f t="shared" ref="X248:X264" si="109">V248-U248</f>
        <v>938.20000000000073</v>
      </c>
    </row>
    <row r="249" spans="1:24" ht="15" hidden="1" customHeight="1" x14ac:dyDescent="0.25">
      <c r="A249" s="7"/>
      <c r="B249" s="7"/>
      <c r="C249" s="8" t="s">
        <v>215</v>
      </c>
      <c r="D249" s="35">
        <v>426</v>
      </c>
      <c r="E249" s="35">
        <v>476.4</v>
      </c>
      <c r="F249" s="35">
        <v>476.4</v>
      </c>
      <c r="G249" s="5">
        <f t="shared" si="94"/>
        <v>1</v>
      </c>
      <c r="H249" s="12">
        <f t="shared" si="95"/>
        <v>0</v>
      </c>
      <c r="I249" s="9">
        <v>1487.6</v>
      </c>
      <c r="J249" s="9">
        <v>1396.5</v>
      </c>
      <c r="K249" s="5">
        <f t="shared" si="96"/>
        <v>0.93899999999999995</v>
      </c>
      <c r="L249" s="12">
        <f t="shared" si="106"/>
        <v>-91.099999999999909</v>
      </c>
      <c r="M249" s="9">
        <v>5506.3000000000011</v>
      </c>
      <c r="N249" s="9">
        <v>5560.8066666666682</v>
      </c>
      <c r="O249" s="5">
        <f t="shared" si="97"/>
        <v>1.01</v>
      </c>
      <c r="P249" s="12">
        <f t="shared" si="107"/>
        <v>54.506666666667115</v>
      </c>
      <c r="Q249" s="9">
        <v>3740.5</v>
      </c>
      <c r="R249" s="9">
        <v>3862.3</v>
      </c>
      <c r="S249" s="5">
        <f t="shared" si="98"/>
        <v>1.0329999999999999</v>
      </c>
      <c r="T249" s="12">
        <f t="shared" si="108"/>
        <v>121.80000000000018</v>
      </c>
      <c r="U249" s="9">
        <v>5228.1000000000004</v>
      </c>
      <c r="V249" s="9">
        <v>5258.8</v>
      </c>
      <c r="W249" s="5">
        <f t="shared" si="99"/>
        <v>1.006</v>
      </c>
      <c r="X249" s="12">
        <f t="shared" si="109"/>
        <v>30.699999999999818</v>
      </c>
    </row>
    <row r="250" spans="1:24" ht="15" hidden="1" customHeight="1" x14ac:dyDescent="0.25">
      <c r="A250" s="7"/>
      <c r="B250" s="7"/>
      <c r="C250" s="8" t="s">
        <v>216</v>
      </c>
      <c r="D250" s="35">
        <v>861</v>
      </c>
      <c r="E250" s="35">
        <v>322.7</v>
      </c>
      <c r="F250" s="35">
        <v>291.09999999999997</v>
      </c>
      <c r="G250" s="5">
        <f t="shared" si="94"/>
        <v>0.90200000000000002</v>
      </c>
      <c r="H250" s="12">
        <f t="shared" si="95"/>
        <v>-31.600000000000023</v>
      </c>
      <c r="I250" s="9">
        <v>3234</v>
      </c>
      <c r="J250" s="9">
        <v>3099.7</v>
      </c>
      <c r="K250" s="5">
        <f t="shared" si="96"/>
        <v>0.95799999999999996</v>
      </c>
      <c r="L250" s="12">
        <f t="shared" si="106"/>
        <v>-134.30000000000018</v>
      </c>
      <c r="M250" s="9">
        <v>5581</v>
      </c>
      <c r="N250" s="9">
        <v>5677.586666666667</v>
      </c>
      <c r="O250" s="5">
        <f t="shared" si="97"/>
        <v>1.0169999999999999</v>
      </c>
      <c r="P250" s="12">
        <f t="shared" si="107"/>
        <v>96.586666666667043</v>
      </c>
      <c r="Q250" s="9">
        <v>1960.7</v>
      </c>
      <c r="R250" s="9">
        <v>2143.6999999999998</v>
      </c>
      <c r="S250" s="5">
        <f t="shared" si="98"/>
        <v>1.093</v>
      </c>
      <c r="T250" s="12">
        <f t="shared" si="108"/>
        <v>182.99999999999977</v>
      </c>
      <c r="U250" s="9">
        <v>5194.7</v>
      </c>
      <c r="V250" s="9">
        <v>5243.4</v>
      </c>
      <c r="W250" s="5">
        <f t="shared" si="99"/>
        <v>1.0089999999999999</v>
      </c>
      <c r="X250" s="12">
        <f t="shared" si="109"/>
        <v>48.699999999999818</v>
      </c>
    </row>
    <row r="251" spans="1:24" ht="15" hidden="1" customHeight="1" x14ac:dyDescent="0.25">
      <c r="A251" s="7"/>
      <c r="B251" s="7"/>
      <c r="C251" s="8" t="s">
        <v>217</v>
      </c>
      <c r="D251" s="35">
        <v>1440</v>
      </c>
      <c r="E251" s="35">
        <v>1123.9000000000001</v>
      </c>
      <c r="F251" s="35">
        <v>1123.9000000000001</v>
      </c>
      <c r="G251" s="5">
        <f t="shared" si="94"/>
        <v>1</v>
      </c>
      <c r="H251" s="12">
        <f t="shared" si="95"/>
        <v>0</v>
      </c>
      <c r="I251" s="9">
        <v>4729.8</v>
      </c>
      <c r="J251" s="9">
        <v>4438.7</v>
      </c>
      <c r="K251" s="5">
        <f t="shared" si="96"/>
        <v>0.93799999999999994</v>
      </c>
      <c r="L251" s="12">
        <f t="shared" si="106"/>
        <v>-291.10000000000036</v>
      </c>
      <c r="M251" s="9">
        <v>7074.4000000000005</v>
      </c>
      <c r="N251" s="9">
        <v>7229.4466666666676</v>
      </c>
      <c r="O251" s="5">
        <f t="shared" si="97"/>
        <v>1.022</v>
      </c>
      <c r="P251" s="12">
        <f t="shared" si="107"/>
        <v>155.04666666666708</v>
      </c>
      <c r="Q251" s="9">
        <v>1744.1</v>
      </c>
      <c r="R251" s="9">
        <v>2110.1999999999998</v>
      </c>
      <c r="S251" s="5">
        <f t="shared" si="98"/>
        <v>1.21</v>
      </c>
      <c r="T251" s="12">
        <f t="shared" si="108"/>
        <v>366.09999999999991</v>
      </c>
      <c r="U251" s="9">
        <v>6473.9</v>
      </c>
      <c r="V251" s="9">
        <v>6548.9</v>
      </c>
      <c r="W251" s="5">
        <f t="shared" si="99"/>
        <v>1.012</v>
      </c>
      <c r="X251" s="12">
        <f t="shared" si="109"/>
        <v>75</v>
      </c>
    </row>
    <row r="252" spans="1:24" ht="15" hidden="1" customHeight="1" x14ac:dyDescent="0.25">
      <c r="A252" s="7"/>
      <c r="B252" s="7"/>
      <c r="C252" s="8" t="s">
        <v>218</v>
      </c>
      <c r="D252" s="35">
        <v>879</v>
      </c>
      <c r="E252" s="35">
        <v>624</v>
      </c>
      <c r="F252" s="35">
        <v>567.4</v>
      </c>
      <c r="G252" s="5">
        <f t="shared" si="94"/>
        <v>0.90900000000000003</v>
      </c>
      <c r="H252" s="12">
        <f t="shared" si="95"/>
        <v>-56.600000000000023</v>
      </c>
      <c r="I252" s="9">
        <v>2947.9</v>
      </c>
      <c r="J252" s="9">
        <v>2826.1</v>
      </c>
      <c r="K252" s="5">
        <f t="shared" si="96"/>
        <v>0.95899999999999996</v>
      </c>
      <c r="L252" s="12">
        <f t="shared" si="106"/>
        <v>-121.80000000000018</v>
      </c>
      <c r="M252" s="9">
        <v>5191.7999999999993</v>
      </c>
      <c r="N252" s="9">
        <v>5348.0933333333323</v>
      </c>
      <c r="O252" s="5">
        <f t="shared" si="97"/>
        <v>1.03</v>
      </c>
      <c r="P252" s="12">
        <f t="shared" si="107"/>
        <v>156.29333333333307</v>
      </c>
      <c r="Q252" s="9">
        <v>1466.1</v>
      </c>
      <c r="R252" s="9">
        <v>1695.3</v>
      </c>
      <c r="S252" s="5">
        <f t="shared" si="98"/>
        <v>1.1559999999999999</v>
      </c>
      <c r="T252" s="12">
        <f t="shared" si="108"/>
        <v>229.20000000000005</v>
      </c>
      <c r="U252" s="9">
        <v>4414</v>
      </c>
      <c r="V252" s="9">
        <v>4521.3999999999996</v>
      </c>
      <c r="W252" s="5">
        <f t="shared" si="99"/>
        <v>1.024</v>
      </c>
      <c r="X252" s="12">
        <f t="shared" si="109"/>
        <v>107.39999999999964</v>
      </c>
    </row>
    <row r="253" spans="1:24" ht="15" hidden="1" customHeight="1" x14ac:dyDescent="0.25">
      <c r="A253" s="7"/>
      <c r="B253" s="7"/>
      <c r="C253" s="8" t="s">
        <v>219</v>
      </c>
      <c r="D253" s="35">
        <v>1352</v>
      </c>
      <c r="E253" s="35">
        <v>2037.9</v>
      </c>
      <c r="F253" s="35">
        <v>2037.9</v>
      </c>
      <c r="G253" s="5">
        <f t="shared" si="94"/>
        <v>1</v>
      </c>
      <c r="H253" s="12">
        <f t="shared" si="95"/>
        <v>0</v>
      </c>
      <c r="I253" s="9">
        <v>3457</v>
      </c>
      <c r="J253" s="9">
        <v>3185</v>
      </c>
      <c r="K253" s="5">
        <f t="shared" si="96"/>
        <v>0.92100000000000004</v>
      </c>
      <c r="L253" s="12">
        <f t="shared" si="106"/>
        <v>-272</v>
      </c>
      <c r="M253" s="9">
        <v>7167.7100000000019</v>
      </c>
      <c r="N253" s="9">
        <v>7287.010000000002</v>
      </c>
      <c r="O253" s="5">
        <f t="shared" si="97"/>
        <v>1.0169999999999999</v>
      </c>
      <c r="P253" s="12">
        <f t="shared" si="107"/>
        <v>119.30000000000018</v>
      </c>
      <c r="Q253" s="9">
        <v>2354.1</v>
      </c>
      <c r="R253" s="9">
        <v>2670.4</v>
      </c>
      <c r="S253" s="5">
        <f t="shared" si="98"/>
        <v>1.1339999999999999</v>
      </c>
      <c r="T253" s="12">
        <f t="shared" si="108"/>
        <v>316.30000000000018</v>
      </c>
      <c r="U253" s="9">
        <v>5811.1</v>
      </c>
      <c r="V253" s="9">
        <v>5855.4</v>
      </c>
      <c r="W253" s="5">
        <f t="shared" si="99"/>
        <v>1.008</v>
      </c>
      <c r="X253" s="12">
        <f t="shared" si="109"/>
        <v>44.299999999999272</v>
      </c>
    </row>
    <row r="254" spans="1:24" ht="15" hidden="1" customHeight="1" x14ac:dyDescent="0.25">
      <c r="A254" s="7"/>
      <c r="B254" s="7"/>
      <c r="C254" s="8" t="s">
        <v>220</v>
      </c>
      <c r="D254" s="35">
        <v>849</v>
      </c>
      <c r="E254" s="35">
        <v>573.29999999999995</v>
      </c>
      <c r="F254" s="35">
        <v>520.09999999999991</v>
      </c>
      <c r="G254" s="5">
        <f t="shared" si="94"/>
        <v>0.90700000000000003</v>
      </c>
      <c r="H254" s="12">
        <f t="shared" si="95"/>
        <v>-53.200000000000045</v>
      </c>
      <c r="I254" s="9">
        <v>2878.4</v>
      </c>
      <c r="J254" s="9">
        <v>2757.8</v>
      </c>
      <c r="K254" s="5">
        <f t="shared" si="96"/>
        <v>0.95799999999999996</v>
      </c>
      <c r="L254" s="12">
        <f t="shared" si="106"/>
        <v>-120.59999999999991</v>
      </c>
      <c r="M254" s="9">
        <v>6306.9999999999991</v>
      </c>
      <c r="N254" s="9">
        <v>6411.3999999999987</v>
      </c>
      <c r="O254" s="5">
        <f t="shared" si="97"/>
        <v>1.0169999999999999</v>
      </c>
      <c r="P254" s="12">
        <f t="shared" si="107"/>
        <v>104.39999999999964</v>
      </c>
      <c r="Q254" s="9">
        <v>2941.5</v>
      </c>
      <c r="R254" s="9">
        <v>3119.5</v>
      </c>
      <c r="S254" s="5">
        <f t="shared" si="98"/>
        <v>1.0609999999999999</v>
      </c>
      <c r="T254" s="12">
        <f t="shared" si="108"/>
        <v>178</v>
      </c>
      <c r="U254" s="9">
        <v>5819.9</v>
      </c>
      <c r="V254" s="9">
        <v>5877.3</v>
      </c>
      <c r="W254" s="5">
        <f t="shared" si="99"/>
        <v>1.01</v>
      </c>
      <c r="X254" s="12">
        <f t="shared" si="109"/>
        <v>57.400000000000546</v>
      </c>
    </row>
    <row r="255" spans="1:24" ht="15" hidden="1" customHeight="1" x14ac:dyDescent="0.25">
      <c r="A255" s="7"/>
      <c r="B255" s="7"/>
      <c r="C255" s="8" t="s">
        <v>221</v>
      </c>
      <c r="D255" s="35">
        <v>707</v>
      </c>
      <c r="E255" s="35">
        <v>975.3</v>
      </c>
      <c r="F255" s="35">
        <v>975.3</v>
      </c>
      <c r="G255" s="5">
        <f t="shared" si="94"/>
        <v>1</v>
      </c>
      <c r="H255" s="12">
        <f t="shared" si="95"/>
        <v>0</v>
      </c>
      <c r="I255" s="9">
        <v>2083.6999999999998</v>
      </c>
      <c r="J255" s="9">
        <v>1928.3</v>
      </c>
      <c r="K255" s="5">
        <f t="shared" si="96"/>
        <v>0.92500000000000004</v>
      </c>
      <c r="L255" s="12">
        <f t="shared" si="106"/>
        <v>-155.39999999999986</v>
      </c>
      <c r="M255" s="9">
        <v>6852.1999999999989</v>
      </c>
      <c r="N255" s="9">
        <v>6949.0266666666648</v>
      </c>
      <c r="O255" s="5">
        <f t="shared" si="97"/>
        <v>1.014</v>
      </c>
      <c r="P255" s="12">
        <f t="shared" si="107"/>
        <v>96.826666666665915</v>
      </c>
      <c r="Q255" s="9">
        <v>3935.2</v>
      </c>
      <c r="R255" s="9">
        <v>4148.3</v>
      </c>
      <c r="S255" s="5">
        <f t="shared" si="98"/>
        <v>1.054</v>
      </c>
      <c r="T255" s="12">
        <f t="shared" si="108"/>
        <v>213.10000000000036</v>
      </c>
      <c r="U255" s="9">
        <v>6018.9</v>
      </c>
      <c r="V255" s="9">
        <v>6076.6</v>
      </c>
      <c r="W255" s="5">
        <f t="shared" si="99"/>
        <v>1.01</v>
      </c>
      <c r="X255" s="12">
        <f t="shared" si="109"/>
        <v>57.700000000000728</v>
      </c>
    </row>
    <row r="256" spans="1:24" ht="15" hidden="1" customHeight="1" x14ac:dyDescent="0.25">
      <c r="A256" s="7"/>
      <c r="B256" s="7"/>
      <c r="C256" s="8" t="s">
        <v>222</v>
      </c>
      <c r="D256" s="35">
        <v>1111</v>
      </c>
      <c r="E256" s="35">
        <v>1565.7</v>
      </c>
      <c r="F256" s="35">
        <v>1533.5</v>
      </c>
      <c r="G256" s="5">
        <f t="shared" si="94"/>
        <v>0.97899999999999998</v>
      </c>
      <c r="H256" s="12">
        <f t="shared" si="95"/>
        <v>-32.200000000000045</v>
      </c>
      <c r="I256" s="9">
        <v>2949.2</v>
      </c>
      <c r="J256" s="9">
        <v>2757.4</v>
      </c>
      <c r="K256" s="5">
        <f t="shared" si="96"/>
        <v>0.93500000000000005</v>
      </c>
      <c r="L256" s="12">
        <f t="shared" si="106"/>
        <v>-191.79999999999973</v>
      </c>
      <c r="M256" s="9">
        <v>5872.7</v>
      </c>
      <c r="N256" s="9">
        <v>5990.7199999999993</v>
      </c>
      <c r="O256" s="5">
        <f t="shared" si="97"/>
        <v>1.02</v>
      </c>
      <c r="P256" s="12">
        <f t="shared" si="107"/>
        <v>118.01999999999953</v>
      </c>
      <c r="Q256" s="9">
        <v>1939.5</v>
      </c>
      <c r="R256" s="9">
        <v>2187.6</v>
      </c>
      <c r="S256" s="5">
        <f t="shared" si="98"/>
        <v>1.1279999999999999</v>
      </c>
      <c r="T256" s="12">
        <f t="shared" si="108"/>
        <v>248.09999999999991</v>
      </c>
      <c r="U256" s="9">
        <v>4888.7</v>
      </c>
      <c r="V256" s="9">
        <v>4945</v>
      </c>
      <c r="W256" s="5">
        <f t="shared" si="99"/>
        <v>1.012</v>
      </c>
      <c r="X256" s="12">
        <f t="shared" si="109"/>
        <v>56.300000000000182</v>
      </c>
    </row>
    <row r="257" spans="1:24" ht="15" hidden="1" customHeight="1" x14ac:dyDescent="0.25">
      <c r="A257" s="7"/>
      <c r="B257" s="7"/>
      <c r="C257" s="8" t="s">
        <v>19</v>
      </c>
      <c r="D257" s="35">
        <v>837</v>
      </c>
      <c r="E257" s="35">
        <v>899.8</v>
      </c>
      <c r="F257" s="35">
        <v>746.3</v>
      </c>
      <c r="G257" s="5">
        <f t="shared" si="94"/>
        <v>0.82899999999999996</v>
      </c>
      <c r="H257" s="12">
        <f t="shared" si="95"/>
        <v>-153.5</v>
      </c>
      <c r="I257" s="9">
        <v>2504.1999999999998</v>
      </c>
      <c r="J257" s="9">
        <v>2485.6</v>
      </c>
      <c r="K257" s="5">
        <f t="shared" si="96"/>
        <v>0.99299999999999999</v>
      </c>
      <c r="L257" s="12">
        <f t="shared" si="106"/>
        <v>-18.599999999999909</v>
      </c>
      <c r="M257" s="9">
        <v>7881.9999999999991</v>
      </c>
      <c r="N257" s="9">
        <v>7990.8999999999978</v>
      </c>
      <c r="O257" s="5">
        <f t="shared" si="97"/>
        <v>1.014</v>
      </c>
      <c r="P257" s="12">
        <f t="shared" si="107"/>
        <v>108.89999999999873</v>
      </c>
      <c r="Q257" s="9">
        <v>4606.7</v>
      </c>
      <c r="R257" s="9">
        <v>4687.7</v>
      </c>
      <c r="S257" s="5">
        <f t="shared" si="98"/>
        <v>1.018</v>
      </c>
      <c r="T257" s="12">
        <f t="shared" si="108"/>
        <v>81</v>
      </c>
      <c r="U257" s="9">
        <v>7110.9</v>
      </c>
      <c r="V257" s="9">
        <v>7173.2999999999993</v>
      </c>
      <c r="W257" s="5">
        <f t="shared" si="99"/>
        <v>1.0089999999999999</v>
      </c>
      <c r="X257" s="12">
        <f t="shared" si="109"/>
        <v>62.399999999999636</v>
      </c>
    </row>
    <row r="258" spans="1:24" ht="15" hidden="1" customHeight="1" x14ac:dyDescent="0.25">
      <c r="A258" s="7"/>
      <c r="B258" s="7"/>
      <c r="C258" s="8" t="s">
        <v>223</v>
      </c>
      <c r="D258" s="35">
        <v>1094</v>
      </c>
      <c r="E258" s="35">
        <v>1396.7</v>
      </c>
      <c r="F258" s="35">
        <v>1396.7</v>
      </c>
      <c r="G258" s="5">
        <f t="shared" si="94"/>
        <v>1</v>
      </c>
      <c r="H258" s="12">
        <f t="shared" si="95"/>
        <v>0</v>
      </c>
      <c r="I258" s="9">
        <v>3255.4</v>
      </c>
      <c r="J258" s="9">
        <v>3034.6</v>
      </c>
      <c r="K258" s="5">
        <f t="shared" si="96"/>
        <v>0.93200000000000005</v>
      </c>
      <c r="L258" s="12">
        <f t="shared" si="106"/>
        <v>-220.80000000000018</v>
      </c>
      <c r="M258" s="9">
        <v>6567.3500000000013</v>
      </c>
      <c r="N258" s="9">
        <v>6692.4500000000016</v>
      </c>
      <c r="O258" s="5">
        <f t="shared" si="97"/>
        <v>1.0189999999999999</v>
      </c>
      <c r="P258" s="12">
        <f t="shared" si="107"/>
        <v>125.10000000000036</v>
      </c>
      <c r="Q258" s="9">
        <v>2434.9</v>
      </c>
      <c r="R258" s="9">
        <v>2720</v>
      </c>
      <c r="S258" s="5">
        <f t="shared" si="98"/>
        <v>1.117</v>
      </c>
      <c r="T258" s="12">
        <f t="shared" si="108"/>
        <v>285.09999999999991</v>
      </c>
      <c r="U258" s="9">
        <v>5690.3</v>
      </c>
      <c r="V258" s="9">
        <v>5754.6</v>
      </c>
      <c r="W258" s="5">
        <f t="shared" si="99"/>
        <v>1.0109999999999999</v>
      </c>
      <c r="X258" s="12">
        <f t="shared" si="109"/>
        <v>64.300000000000182</v>
      </c>
    </row>
    <row r="259" spans="1:24" ht="15" hidden="1" customHeight="1" x14ac:dyDescent="0.25">
      <c r="A259" s="7"/>
      <c r="B259" s="7"/>
      <c r="C259" s="8" t="s">
        <v>224</v>
      </c>
      <c r="D259" s="35">
        <v>633</v>
      </c>
      <c r="E259" s="35">
        <v>1045.2</v>
      </c>
      <c r="F259" s="35">
        <v>655.90000000000009</v>
      </c>
      <c r="G259" s="5">
        <f t="shared" si="94"/>
        <v>0.628</v>
      </c>
      <c r="H259" s="12">
        <f t="shared" si="95"/>
        <v>-389.29999999999995</v>
      </c>
      <c r="I259" s="9">
        <v>1793.5</v>
      </c>
      <c r="J259" s="9">
        <v>1789.5</v>
      </c>
      <c r="K259" s="5">
        <f t="shared" si="96"/>
        <v>0.998</v>
      </c>
      <c r="L259" s="12">
        <f t="shared" si="106"/>
        <v>-4</v>
      </c>
      <c r="M259" s="9">
        <v>4595.8999999999996</v>
      </c>
      <c r="N259" s="9">
        <v>4651.833333333333</v>
      </c>
      <c r="O259" s="5">
        <f t="shared" si="97"/>
        <v>1.012</v>
      </c>
      <c r="P259" s="12">
        <f t="shared" si="107"/>
        <v>55.933333333333394</v>
      </c>
      <c r="Q259" s="9">
        <v>1835.1</v>
      </c>
      <c r="R259" s="9">
        <v>1859.9</v>
      </c>
      <c r="S259" s="5">
        <f t="shared" si="98"/>
        <v>1.014</v>
      </c>
      <c r="T259" s="12">
        <f t="shared" si="108"/>
        <v>24.800000000000182</v>
      </c>
      <c r="U259" s="9">
        <v>3628.6</v>
      </c>
      <c r="V259" s="9">
        <v>3649.4</v>
      </c>
      <c r="W259" s="5">
        <f t="shared" si="99"/>
        <v>1.006</v>
      </c>
      <c r="X259" s="12">
        <f t="shared" si="109"/>
        <v>20.800000000000182</v>
      </c>
    </row>
    <row r="260" spans="1:24" ht="15" hidden="1" customHeight="1" x14ac:dyDescent="0.25">
      <c r="A260" s="7"/>
      <c r="B260" s="7"/>
      <c r="C260" s="8" t="s">
        <v>225</v>
      </c>
      <c r="D260" s="35">
        <v>462</v>
      </c>
      <c r="E260" s="35">
        <v>391</v>
      </c>
      <c r="F260" s="35">
        <v>339.8</v>
      </c>
      <c r="G260" s="5">
        <f t="shared" si="94"/>
        <v>0.86899999999999999</v>
      </c>
      <c r="H260" s="12">
        <f t="shared" si="95"/>
        <v>-51.199999999999989</v>
      </c>
      <c r="I260" s="9">
        <v>1607.6</v>
      </c>
      <c r="J260" s="9">
        <v>1509.9</v>
      </c>
      <c r="K260" s="5">
        <f t="shared" si="96"/>
        <v>0.93899999999999995</v>
      </c>
      <c r="L260" s="12">
        <f t="shared" si="106"/>
        <v>-97.699999999999818</v>
      </c>
      <c r="M260" s="9">
        <v>5536.6999999999989</v>
      </c>
      <c r="N260" s="9">
        <v>5607.9799999999987</v>
      </c>
      <c r="O260" s="5">
        <f t="shared" si="97"/>
        <v>1.0129999999999999</v>
      </c>
      <c r="P260" s="12">
        <f t="shared" si="107"/>
        <v>71.279999999999745</v>
      </c>
      <c r="Q260" s="9">
        <v>3670.5</v>
      </c>
      <c r="R260" s="9">
        <v>3813.8</v>
      </c>
      <c r="S260" s="5">
        <f t="shared" si="98"/>
        <v>1.0389999999999999</v>
      </c>
      <c r="T260" s="12">
        <f t="shared" si="108"/>
        <v>143.30000000000018</v>
      </c>
      <c r="U260" s="9">
        <v>5278.1</v>
      </c>
      <c r="V260" s="9">
        <v>5323.7000000000007</v>
      </c>
      <c r="W260" s="5">
        <f t="shared" si="99"/>
        <v>1.0089999999999999</v>
      </c>
      <c r="X260" s="12">
        <f t="shared" si="109"/>
        <v>45.600000000000364</v>
      </c>
    </row>
    <row r="261" spans="1:24" ht="15" hidden="1" customHeight="1" x14ac:dyDescent="0.25">
      <c r="A261" s="7"/>
      <c r="B261" s="7"/>
      <c r="C261" s="8" t="s">
        <v>226</v>
      </c>
      <c r="D261" s="35">
        <v>992</v>
      </c>
      <c r="E261" s="35">
        <v>476.7</v>
      </c>
      <c r="F261" s="35">
        <v>476</v>
      </c>
      <c r="G261" s="5">
        <f t="shared" si="94"/>
        <v>0.999</v>
      </c>
      <c r="H261" s="12">
        <f t="shared" si="95"/>
        <v>-0.69999999999998863</v>
      </c>
      <c r="I261" s="9">
        <v>3556.7</v>
      </c>
      <c r="J261" s="9">
        <v>3354</v>
      </c>
      <c r="K261" s="5">
        <f t="shared" si="96"/>
        <v>0.94299999999999995</v>
      </c>
      <c r="L261" s="12">
        <f t="shared" si="106"/>
        <v>-202.69999999999982</v>
      </c>
      <c r="M261" s="9">
        <v>5695.9999999999991</v>
      </c>
      <c r="N261" s="9">
        <v>5808.866666666665</v>
      </c>
      <c r="O261" s="5">
        <f t="shared" si="97"/>
        <v>1.02</v>
      </c>
      <c r="P261" s="12">
        <f t="shared" si="107"/>
        <v>112.86666666666588</v>
      </c>
      <c r="Q261" s="9">
        <v>1807.4</v>
      </c>
      <c r="R261" s="9">
        <v>2067.8000000000002</v>
      </c>
      <c r="S261" s="5">
        <f t="shared" si="98"/>
        <v>1.1439999999999999</v>
      </c>
      <c r="T261" s="12">
        <f t="shared" si="108"/>
        <v>260.40000000000009</v>
      </c>
      <c r="U261" s="9">
        <v>5364.1</v>
      </c>
      <c r="V261" s="9">
        <v>5421.8</v>
      </c>
      <c r="W261" s="5">
        <f t="shared" si="99"/>
        <v>1.0109999999999999</v>
      </c>
      <c r="X261" s="12">
        <f t="shared" si="109"/>
        <v>57.699999999999818</v>
      </c>
    </row>
    <row r="262" spans="1:24" ht="15" hidden="1" customHeight="1" x14ac:dyDescent="0.25">
      <c r="A262" s="7"/>
      <c r="B262" s="7"/>
      <c r="C262" s="8" t="s">
        <v>227</v>
      </c>
      <c r="D262" s="35">
        <v>1082</v>
      </c>
      <c r="E262" s="35">
        <v>554.4</v>
      </c>
      <c r="F262" s="35">
        <v>521.19999999999993</v>
      </c>
      <c r="G262" s="5">
        <f t="shared" si="94"/>
        <v>0.94</v>
      </c>
      <c r="H262" s="12">
        <f t="shared" si="95"/>
        <v>-33.200000000000045</v>
      </c>
      <c r="I262" s="9">
        <v>4015.8</v>
      </c>
      <c r="J262" s="9">
        <v>3845</v>
      </c>
      <c r="K262" s="5">
        <f t="shared" si="96"/>
        <v>0.95699999999999996</v>
      </c>
      <c r="L262" s="12">
        <f t="shared" si="106"/>
        <v>-170.80000000000018</v>
      </c>
      <c r="M262" s="9">
        <v>7342.7000000000007</v>
      </c>
      <c r="N262" s="9">
        <v>7443.0266666666666</v>
      </c>
      <c r="O262" s="5">
        <f t="shared" si="97"/>
        <v>1.014</v>
      </c>
      <c r="P262" s="12">
        <f t="shared" si="107"/>
        <v>100.32666666666591</v>
      </c>
      <c r="Q262" s="9">
        <v>3099.3</v>
      </c>
      <c r="R262" s="9">
        <v>3310.2</v>
      </c>
      <c r="S262" s="5">
        <f t="shared" si="98"/>
        <v>1.0680000000000001</v>
      </c>
      <c r="T262" s="12">
        <f t="shared" si="108"/>
        <v>210.89999999999964</v>
      </c>
      <c r="U262" s="9">
        <v>7115.1</v>
      </c>
      <c r="V262" s="9">
        <v>7155.2</v>
      </c>
      <c r="W262" s="5">
        <f t="shared" si="99"/>
        <v>1.006</v>
      </c>
      <c r="X262" s="12">
        <f t="shared" si="109"/>
        <v>40.099999999999454</v>
      </c>
    </row>
    <row r="263" spans="1:24" ht="15" hidden="1" customHeight="1" x14ac:dyDescent="0.25">
      <c r="A263" s="7"/>
      <c r="B263" s="7"/>
      <c r="C263" s="8" t="s">
        <v>228</v>
      </c>
      <c r="D263" s="35">
        <v>973</v>
      </c>
      <c r="E263" s="35">
        <v>923</v>
      </c>
      <c r="F263" s="35">
        <v>923</v>
      </c>
      <c r="G263" s="5">
        <f t="shared" si="94"/>
        <v>1</v>
      </c>
      <c r="H263" s="12">
        <f t="shared" si="95"/>
        <v>0</v>
      </c>
      <c r="I263" s="9">
        <v>3085.2</v>
      </c>
      <c r="J263" s="9">
        <v>2873.3</v>
      </c>
      <c r="K263" s="5">
        <f t="shared" si="96"/>
        <v>0.93100000000000005</v>
      </c>
      <c r="L263" s="12">
        <f t="shared" si="106"/>
        <v>-211.89999999999964</v>
      </c>
      <c r="M263" s="9">
        <v>6555.0999999999995</v>
      </c>
      <c r="N263" s="9">
        <v>6635.24</v>
      </c>
      <c r="O263" s="5">
        <f t="shared" si="97"/>
        <v>1.012</v>
      </c>
      <c r="P263" s="12">
        <f t="shared" si="107"/>
        <v>80.140000000000327</v>
      </c>
      <c r="Q263" s="9">
        <v>3094.6</v>
      </c>
      <c r="R263" s="9">
        <v>3332.6</v>
      </c>
      <c r="S263" s="5">
        <f t="shared" si="98"/>
        <v>1.077</v>
      </c>
      <c r="T263" s="12">
        <f t="shared" si="108"/>
        <v>238</v>
      </c>
      <c r="U263" s="9">
        <v>6179.7999999999993</v>
      </c>
      <c r="V263" s="9">
        <v>6205.9</v>
      </c>
      <c r="W263" s="5">
        <f t="shared" si="99"/>
        <v>1.004</v>
      </c>
      <c r="X263" s="12">
        <f t="shared" si="109"/>
        <v>26.100000000000364</v>
      </c>
    </row>
    <row r="264" spans="1:24" ht="15" hidden="1" customHeight="1" x14ac:dyDescent="0.25">
      <c r="A264" s="7">
        <v>2</v>
      </c>
      <c r="B264" s="7">
        <v>2</v>
      </c>
      <c r="C264" s="8" t="s">
        <v>13</v>
      </c>
      <c r="D264" s="35">
        <v>27488</v>
      </c>
      <c r="E264" s="35">
        <v>103736.8</v>
      </c>
      <c r="F264" s="35">
        <v>77504.5</v>
      </c>
      <c r="G264" s="5">
        <f t="shared" si="94"/>
        <v>0.747</v>
      </c>
      <c r="H264" s="12">
        <f t="shared" si="95"/>
        <v>-26232.300000000003</v>
      </c>
      <c r="I264" s="9">
        <v>123189.5</v>
      </c>
      <c r="J264" s="9">
        <v>137956</v>
      </c>
      <c r="K264" s="5">
        <f t="shared" si="96"/>
        <v>1.1200000000000001</v>
      </c>
      <c r="L264" s="12">
        <f t="shared" si="106"/>
        <v>14766.5</v>
      </c>
      <c r="M264" s="9">
        <v>496968.50000000006</v>
      </c>
      <c r="N264" s="9">
        <v>507173.06000000017</v>
      </c>
      <c r="O264" s="5">
        <f t="shared" si="97"/>
        <v>1.0209999999999999</v>
      </c>
      <c r="P264" s="12">
        <f t="shared" si="107"/>
        <v>10204.560000000114</v>
      </c>
      <c r="Q264" s="9">
        <v>286061.2</v>
      </c>
      <c r="R264" s="9">
        <v>279051</v>
      </c>
      <c r="S264" s="5">
        <f t="shared" si="98"/>
        <v>0.97499999999999998</v>
      </c>
      <c r="T264" s="12">
        <f t="shared" si="108"/>
        <v>-7010.2000000000116</v>
      </c>
      <c r="U264" s="9">
        <v>409719.2</v>
      </c>
      <c r="V264" s="9">
        <v>417475.5</v>
      </c>
      <c r="W264" s="5">
        <f t="shared" si="99"/>
        <v>1.0189999999999999</v>
      </c>
      <c r="X264" s="12">
        <f t="shared" si="109"/>
        <v>7756.2999999999884</v>
      </c>
    </row>
    <row r="265" spans="1:24" x14ac:dyDescent="0.25">
      <c r="A265" s="4">
        <v>1</v>
      </c>
      <c r="B265" s="4">
        <v>1</v>
      </c>
      <c r="C265" s="38" t="s">
        <v>229</v>
      </c>
      <c r="D265" s="34">
        <v>9982</v>
      </c>
      <c r="E265" s="34">
        <v>45084.5</v>
      </c>
      <c r="F265" s="34">
        <v>37279.5</v>
      </c>
      <c r="G265" s="5">
        <f t="shared" si="94"/>
        <v>0.82699999999999996</v>
      </c>
      <c r="H265" s="6">
        <f t="shared" si="95"/>
        <v>-7805</v>
      </c>
      <c r="I265" s="36">
        <v>119899.1</v>
      </c>
      <c r="J265" s="36">
        <v>123465.8</v>
      </c>
      <c r="K265" s="5">
        <f t="shared" si="96"/>
        <v>1.03</v>
      </c>
      <c r="L265" s="6">
        <f>SUM(L266:L283)</f>
        <v>3566.7000000000016</v>
      </c>
      <c r="M265" s="36">
        <v>408574.1</v>
      </c>
      <c r="N265" s="36">
        <v>414709.91666666657</v>
      </c>
      <c r="O265" s="5">
        <f t="shared" si="97"/>
        <v>1.0149999999999999</v>
      </c>
      <c r="P265" s="6">
        <f>SUM(P266:P283)</f>
        <v>6135.8166666666166</v>
      </c>
      <c r="Q265" s="36">
        <f t="shared" ref="Q265" si="110">SUM(Q266:Q283)</f>
        <v>261031.5</v>
      </c>
      <c r="R265" s="36">
        <v>261337.3</v>
      </c>
      <c r="S265" s="5">
        <f t="shared" si="98"/>
        <v>1.0009999999999999</v>
      </c>
      <c r="T265" s="6">
        <f>SUM(T266:T283)</f>
        <v>305.80000000000064</v>
      </c>
      <c r="U265" s="36">
        <v>380930.6</v>
      </c>
      <c r="V265" s="36">
        <v>384803.1</v>
      </c>
      <c r="W265" s="5">
        <f t="shared" si="99"/>
        <v>1.01</v>
      </c>
      <c r="X265" s="6">
        <f>SUM(X266:X283)</f>
        <v>3872.4999999999873</v>
      </c>
    </row>
    <row r="266" spans="1:24" ht="15" hidden="1" customHeight="1" x14ac:dyDescent="0.25">
      <c r="A266" s="7"/>
      <c r="B266" s="7"/>
      <c r="C266" s="8" t="s">
        <v>230</v>
      </c>
      <c r="D266" s="35">
        <v>231</v>
      </c>
      <c r="E266" s="35">
        <v>218.9</v>
      </c>
      <c r="F266" s="35">
        <v>206.9</v>
      </c>
      <c r="G266" s="5">
        <f t="shared" si="94"/>
        <v>0.94499999999999995</v>
      </c>
      <c r="H266" s="12">
        <f t="shared" si="95"/>
        <v>-12</v>
      </c>
      <c r="I266" s="9">
        <v>720.2</v>
      </c>
      <c r="J266" s="9">
        <v>685.7</v>
      </c>
      <c r="K266" s="5">
        <f t="shared" si="96"/>
        <v>0.95199999999999996</v>
      </c>
      <c r="L266" s="12">
        <f t="shared" ref="L266:L283" si="111">J266-I266</f>
        <v>-34.5</v>
      </c>
      <c r="M266" s="9">
        <v>5888.87</v>
      </c>
      <c r="N266" s="9">
        <v>5958.3033333333342</v>
      </c>
      <c r="O266" s="5">
        <f t="shared" si="97"/>
        <v>1.012</v>
      </c>
      <c r="P266" s="12">
        <f t="shared" ref="P266:P283" si="112">N266-M266</f>
        <v>69.433333333334303</v>
      </c>
      <c r="Q266" s="9">
        <v>5024.3999999999996</v>
      </c>
      <c r="R266" s="9">
        <v>5115.6000000000004</v>
      </c>
      <c r="S266" s="5">
        <f t="shared" si="98"/>
        <v>1.018</v>
      </c>
      <c r="T266" s="12">
        <f t="shared" ref="T266:T283" si="113">R266-Q266</f>
        <v>91.200000000000728</v>
      </c>
      <c r="U266" s="9">
        <v>5744.5999999999995</v>
      </c>
      <c r="V266" s="9">
        <v>5801.3</v>
      </c>
      <c r="W266" s="5">
        <f t="shared" si="99"/>
        <v>1.01</v>
      </c>
      <c r="X266" s="12">
        <f t="shared" ref="X266:X283" si="114">V266-U266</f>
        <v>56.700000000000728</v>
      </c>
    </row>
    <row r="267" spans="1:24" ht="15" hidden="1" customHeight="1" x14ac:dyDescent="0.25">
      <c r="A267" s="7"/>
      <c r="B267" s="7"/>
      <c r="C267" s="8" t="s">
        <v>231</v>
      </c>
      <c r="D267" s="35">
        <v>345</v>
      </c>
      <c r="E267" s="35">
        <v>472</v>
      </c>
      <c r="F267" s="35">
        <v>302.60000000000002</v>
      </c>
      <c r="G267" s="5">
        <f t="shared" si="94"/>
        <v>0.64100000000000001</v>
      </c>
      <c r="H267" s="12">
        <f t="shared" si="95"/>
        <v>-169.39999999999998</v>
      </c>
      <c r="I267" s="9">
        <v>1200.8999999999999</v>
      </c>
      <c r="J267" s="9">
        <v>1200.8999999999999</v>
      </c>
      <c r="K267" s="5">
        <f t="shared" si="96"/>
        <v>1</v>
      </c>
      <c r="L267" s="12">
        <f t="shared" si="111"/>
        <v>0</v>
      </c>
      <c r="M267" s="9">
        <v>4987.63</v>
      </c>
      <c r="N267" s="9">
        <v>5078.45</v>
      </c>
      <c r="O267" s="5">
        <f t="shared" si="97"/>
        <v>1.018</v>
      </c>
      <c r="P267" s="12">
        <f t="shared" si="112"/>
        <v>90.819999999999709</v>
      </c>
      <c r="Q267" s="9">
        <v>3532.6</v>
      </c>
      <c r="R267" s="9">
        <v>3604.2</v>
      </c>
      <c r="S267" s="5">
        <f t="shared" si="98"/>
        <v>1.02</v>
      </c>
      <c r="T267" s="12">
        <f t="shared" si="113"/>
        <v>71.599999999999909</v>
      </c>
      <c r="U267" s="9">
        <v>4733.5</v>
      </c>
      <c r="V267" s="9">
        <v>4805.0999999999995</v>
      </c>
      <c r="W267" s="5">
        <f t="shared" si="99"/>
        <v>1.0149999999999999</v>
      </c>
      <c r="X267" s="12">
        <f t="shared" si="114"/>
        <v>71.599999999999454</v>
      </c>
    </row>
    <row r="268" spans="1:24" ht="15" hidden="1" customHeight="1" x14ac:dyDescent="0.25">
      <c r="A268" s="7"/>
      <c r="B268" s="7"/>
      <c r="C268" s="8" t="s">
        <v>232</v>
      </c>
      <c r="D268" s="35">
        <v>464</v>
      </c>
      <c r="E268" s="35">
        <v>266.10000000000002</v>
      </c>
      <c r="F268" s="35">
        <v>266.10000000000002</v>
      </c>
      <c r="G268" s="5">
        <f t="shared" si="94"/>
        <v>1</v>
      </c>
      <c r="H268" s="12">
        <f t="shared" si="95"/>
        <v>0</v>
      </c>
      <c r="I268" s="9">
        <v>1633.5</v>
      </c>
      <c r="J268" s="9">
        <v>1536.5</v>
      </c>
      <c r="K268" s="5">
        <f t="shared" si="96"/>
        <v>0.94099999999999995</v>
      </c>
      <c r="L268" s="12">
        <f t="shared" si="111"/>
        <v>-97</v>
      </c>
      <c r="M268" s="9">
        <v>6114.25</v>
      </c>
      <c r="N268" s="9">
        <v>6252.8166666666666</v>
      </c>
      <c r="O268" s="5">
        <f t="shared" si="97"/>
        <v>1.0229999999999999</v>
      </c>
      <c r="P268" s="12">
        <f t="shared" si="112"/>
        <v>138.56666666666661</v>
      </c>
      <c r="Q268" s="9">
        <v>4462.8999999999996</v>
      </c>
      <c r="R268" s="9">
        <v>4672.6000000000004</v>
      </c>
      <c r="S268" s="5">
        <f t="shared" si="98"/>
        <v>1.0469999999999999</v>
      </c>
      <c r="T268" s="12">
        <f t="shared" si="113"/>
        <v>209.70000000000073</v>
      </c>
      <c r="U268" s="9">
        <v>6096.4</v>
      </c>
      <c r="V268" s="9">
        <v>6209.1</v>
      </c>
      <c r="W268" s="5">
        <f t="shared" si="99"/>
        <v>1.018</v>
      </c>
      <c r="X268" s="12">
        <f t="shared" si="114"/>
        <v>112.70000000000073</v>
      </c>
    </row>
    <row r="269" spans="1:24" ht="15" hidden="1" customHeight="1" x14ac:dyDescent="0.25">
      <c r="A269" s="7"/>
      <c r="B269" s="7"/>
      <c r="C269" s="8" t="s">
        <v>233</v>
      </c>
      <c r="D269" s="35">
        <v>399</v>
      </c>
      <c r="E269" s="35">
        <v>185.9</v>
      </c>
      <c r="F269" s="35">
        <v>185.9</v>
      </c>
      <c r="G269" s="5">
        <f t="shared" si="94"/>
        <v>1</v>
      </c>
      <c r="H269" s="12">
        <f t="shared" si="95"/>
        <v>0</v>
      </c>
      <c r="I269" s="9">
        <v>1435.4</v>
      </c>
      <c r="J269" s="9">
        <v>1355.7</v>
      </c>
      <c r="K269" s="5">
        <f t="shared" si="96"/>
        <v>0.94399999999999995</v>
      </c>
      <c r="L269" s="12">
        <f t="shared" si="111"/>
        <v>-79.700000000000045</v>
      </c>
      <c r="M269" s="9">
        <v>6444.9</v>
      </c>
      <c r="N269" s="9">
        <v>6591.7666666666673</v>
      </c>
      <c r="O269" s="5">
        <f t="shared" si="97"/>
        <v>1.0229999999999999</v>
      </c>
      <c r="P269" s="12">
        <f t="shared" si="112"/>
        <v>146.8666666666677</v>
      </c>
      <c r="Q269" s="9">
        <v>4984.3</v>
      </c>
      <c r="R269" s="9">
        <v>5188.6000000000004</v>
      </c>
      <c r="S269" s="5">
        <f t="shared" si="98"/>
        <v>1.0409999999999999</v>
      </c>
      <c r="T269" s="12">
        <f t="shared" si="113"/>
        <v>204.30000000000018</v>
      </c>
      <c r="U269" s="9">
        <v>6419.7000000000007</v>
      </c>
      <c r="V269" s="9">
        <v>6544.3</v>
      </c>
      <c r="W269" s="5">
        <f t="shared" si="99"/>
        <v>1.0189999999999999</v>
      </c>
      <c r="X269" s="12">
        <f t="shared" si="114"/>
        <v>124.59999999999945</v>
      </c>
    </row>
    <row r="270" spans="1:24" ht="15" hidden="1" customHeight="1" x14ac:dyDescent="0.25">
      <c r="A270" s="7"/>
      <c r="B270" s="7"/>
      <c r="C270" s="8" t="s">
        <v>234</v>
      </c>
      <c r="D270" s="35">
        <v>567</v>
      </c>
      <c r="E270" s="35">
        <v>393</v>
      </c>
      <c r="F270" s="35">
        <v>316.7</v>
      </c>
      <c r="G270" s="5">
        <f t="shared" si="94"/>
        <v>0.80600000000000005</v>
      </c>
      <c r="H270" s="12">
        <f t="shared" si="95"/>
        <v>-76.300000000000011</v>
      </c>
      <c r="I270" s="9">
        <v>1913.1</v>
      </c>
      <c r="J270" s="9">
        <v>1873.8</v>
      </c>
      <c r="K270" s="5">
        <f t="shared" si="96"/>
        <v>0.97899999999999998</v>
      </c>
      <c r="L270" s="12">
        <f t="shared" si="111"/>
        <v>-39.299999999999955</v>
      </c>
      <c r="M270" s="9">
        <v>7059.9</v>
      </c>
      <c r="N270" s="9">
        <v>7203.2999999999984</v>
      </c>
      <c r="O270" s="5">
        <f t="shared" si="97"/>
        <v>1.02</v>
      </c>
      <c r="P270" s="12">
        <f t="shared" si="112"/>
        <v>143.39999999999873</v>
      </c>
      <c r="Q270" s="9">
        <v>4950.5</v>
      </c>
      <c r="R270" s="9">
        <v>5101.8</v>
      </c>
      <c r="S270" s="5">
        <f t="shared" si="98"/>
        <v>1.0309999999999999</v>
      </c>
      <c r="T270" s="12">
        <f t="shared" si="113"/>
        <v>151.30000000000018</v>
      </c>
      <c r="U270" s="9">
        <v>6863.6</v>
      </c>
      <c r="V270" s="9">
        <v>6975.6</v>
      </c>
      <c r="W270" s="5">
        <f t="shared" si="99"/>
        <v>1.016</v>
      </c>
      <c r="X270" s="12">
        <f t="shared" si="114"/>
        <v>112</v>
      </c>
    </row>
    <row r="271" spans="1:24" ht="15" hidden="1" customHeight="1" x14ac:dyDescent="0.25">
      <c r="A271" s="7"/>
      <c r="B271" s="7"/>
      <c r="C271" s="8" t="s">
        <v>235</v>
      </c>
      <c r="D271" s="35">
        <v>315</v>
      </c>
      <c r="E271" s="35">
        <v>186.7</v>
      </c>
      <c r="F271" s="35">
        <v>174.7</v>
      </c>
      <c r="G271" s="5">
        <f t="shared" si="94"/>
        <v>0.93600000000000005</v>
      </c>
      <c r="H271" s="12">
        <f t="shared" si="95"/>
        <v>-12</v>
      </c>
      <c r="I271" s="9">
        <v>1093.5</v>
      </c>
      <c r="J271" s="9">
        <v>1042</v>
      </c>
      <c r="K271" s="5">
        <f t="shared" si="96"/>
        <v>0.95299999999999996</v>
      </c>
      <c r="L271" s="12">
        <f t="shared" si="111"/>
        <v>-51.5</v>
      </c>
      <c r="M271" s="9">
        <v>4970.3700000000008</v>
      </c>
      <c r="N271" s="9">
        <v>5054.9033333333355</v>
      </c>
      <c r="O271" s="5">
        <f t="shared" si="97"/>
        <v>1.0169999999999999</v>
      </c>
      <c r="P271" s="12">
        <f t="shared" si="112"/>
        <v>84.533333333334667</v>
      </c>
      <c r="Q271" s="9">
        <v>3836.1</v>
      </c>
      <c r="R271" s="9">
        <v>3954.6</v>
      </c>
      <c r="S271" s="5">
        <f t="shared" si="98"/>
        <v>1.0309999999999999</v>
      </c>
      <c r="T271" s="12">
        <f t="shared" si="113"/>
        <v>118.5</v>
      </c>
      <c r="U271" s="9">
        <v>4929.6000000000004</v>
      </c>
      <c r="V271" s="9">
        <v>4996.6000000000004</v>
      </c>
      <c r="W271" s="5">
        <f t="shared" si="99"/>
        <v>1.014</v>
      </c>
      <c r="X271" s="12">
        <f t="shared" si="114"/>
        <v>67</v>
      </c>
    </row>
    <row r="272" spans="1:24" ht="15" hidden="1" customHeight="1" x14ac:dyDescent="0.25">
      <c r="A272" s="7"/>
      <c r="B272" s="7"/>
      <c r="C272" s="8" t="s">
        <v>236</v>
      </c>
      <c r="D272" s="35">
        <v>230</v>
      </c>
      <c r="E272" s="35">
        <v>155.5</v>
      </c>
      <c r="F272" s="35">
        <v>155.5</v>
      </c>
      <c r="G272" s="5">
        <f t="shared" si="94"/>
        <v>1</v>
      </c>
      <c r="H272" s="12">
        <f t="shared" si="95"/>
        <v>0</v>
      </c>
      <c r="I272" s="9">
        <v>779.8</v>
      </c>
      <c r="J272" s="9">
        <v>732.6</v>
      </c>
      <c r="K272" s="5">
        <f t="shared" si="96"/>
        <v>0.93899999999999995</v>
      </c>
      <c r="L272" s="12">
        <f t="shared" si="111"/>
        <v>-47.199999999999932</v>
      </c>
      <c r="M272" s="9">
        <v>4653.67</v>
      </c>
      <c r="N272" s="9">
        <v>4729.0033333333331</v>
      </c>
      <c r="O272" s="5">
        <f t="shared" si="97"/>
        <v>1.016</v>
      </c>
      <c r="P272" s="12">
        <f t="shared" si="112"/>
        <v>75.33333333333303</v>
      </c>
      <c r="Q272" s="9">
        <v>3811.6</v>
      </c>
      <c r="R272" s="9">
        <v>3921.3</v>
      </c>
      <c r="S272" s="5">
        <f t="shared" si="98"/>
        <v>1.0289999999999999</v>
      </c>
      <c r="T272" s="12">
        <f t="shared" si="113"/>
        <v>109.70000000000027</v>
      </c>
      <c r="U272" s="9">
        <v>4591.3999999999996</v>
      </c>
      <c r="V272" s="9">
        <v>4653.9000000000005</v>
      </c>
      <c r="W272" s="5">
        <f t="shared" si="99"/>
        <v>1.014</v>
      </c>
      <c r="X272" s="12">
        <f t="shared" si="114"/>
        <v>62.500000000000909</v>
      </c>
    </row>
    <row r="273" spans="1:24" ht="15" hidden="1" customHeight="1" x14ac:dyDescent="0.25">
      <c r="A273" s="7"/>
      <c r="B273" s="7"/>
      <c r="C273" s="8" t="s">
        <v>237</v>
      </c>
      <c r="D273" s="35">
        <v>200</v>
      </c>
      <c r="E273" s="35">
        <v>159</v>
      </c>
      <c r="F273" s="35">
        <v>127.8</v>
      </c>
      <c r="G273" s="5">
        <f t="shared" si="94"/>
        <v>0.80400000000000005</v>
      </c>
      <c r="H273" s="12">
        <f t="shared" si="95"/>
        <v>-31.200000000000003</v>
      </c>
      <c r="I273" s="9">
        <v>653.70000000000005</v>
      </c>
      <c r="J273" s="9">
        <v>644.4</v>
      </c>
      <c r="K273" s="5">
        <f t="shared" si="96"/>
        <v>0.98599999999999999</v>
      </c>
      <c r="L273" s="12">
        <f t="shared" si="111"/>
        <v>-9.3000000000000682</v>
      </c>
      <c r="M273" s="9">
        <v>5438.4799999999987</v>
      </c>
      <c r="N273" s="9">
        <v>5584.6133333333319</v>
      </c>
      <c r="O273" s="5">
        <f t="shared" si="97"/>
        <v>1.0269999999999999</v>
      </c>
      <c r="P273" s="12">
        <f t="shared" si="112"/>
        <v>146.13333333333321</v>
      </c>
      <c r="Q273" s="9">
        <v>4709.5</v>
      </c>
      <c r="R273" s="9">
        <v>4853.8999999999996</v>
      </c>
      <c r="S273" s="5">
        <f t="shared" si="98"/>
        <v>1.0309999999999999</v>
      </c>
      <c r="T273" s="12">
        <f t="shared" si="113"/>
        <v>144.39999999999964</v>
      </c>
      <c r="U273" s="9">
        <v>5363.2</v>
      </c>
      <c r="V273" s="9">
        <v>5498.2999999999993</v>
      </c>
      <c r="W273" s="5">
        <f t="shared" si="99"/>
        <v>1.0249999999999999</v>
      </c>
      <c r="X273" s="12">
        <f t="shared" si="114"/>
        <v>135.09999999999945</v>
      </c>
    </row>
    <row r="274" spans="1:24" ht="15" hidden="1" customHeight="1" x14ac:dyDescent="0.25">
      <c r="A274" s="7"/>
      <c r="B274" s="7"/>
      <c r="C274" s="8" t="s">
        <v>238</v>
      </c>
      <c r="D274" s="35">
        <v>125</v>
      </c>
      <c r="E274" s="35">
        <v>22.2</v>
      </c>
      <c r="F274" s="35">
        <v>22.2</v>
      </c>
      <c r="G274" s="5">
        <f t="shared" ref="G274:G337" si="115">ROUND(IF(E274&gt;0,F274/E274,0),3)</f>
        <v>1</v>
      </c>
      <c r="H274" s="12">
        <f t="shared" ref="H274:H337" si="116">F274-E274</f>
        <v>0</v>
      </c>
      <c r="I274" s="9">
        <v>485.8</v>
      </c>
      <c r="J274" s="9">
        <v>460.4</v>
      </c>
      <c r="K274" s="5">
        <f t="shared" ref="K274:K337" si="117">ROUND(IF(I274&gt;0,J274/I274,0),3)</f>
        <v>0.94799999999999995</v>
      </c>
      <c r="L274" s="12">
        <f t="shared" si="111"/>
        <v>-25.400000000000034</v>
      </c>
      <c r="M274" s="9">
        <v>4066.8999999999996</v>
      </c>
      <c r="N274" s="9">
        <v>4136.7999999999993</v>
      </c>
      <c r="O274" s="5">
        <f t="shared" si="97"/>
        <v>1.0169999999999999</v>
      </c>
      <c r="P274" s="12">
        <f t="shared" si="112"/>
        <v>69.899999999999636</v>
      </c>
      <c r="Q274" s="9">
        <v>3605.8</v>
      </c>
      <c r="R274" s="9">
        <v>3694.1</v>
      </c>
      <c r="S274" s="5">
        <f t="shared" si="98"/>
        <v>1.024</v>
      </c>
      <c r="T274" s="12">
        <f t="shared" si="113"/>
        <v>88.299999999999727</v>
      </c>
      <c r="U274" s="9">
        <v>4091.6000000000004</v>
      </c>
      <c r="V274" s="9">
        <v>4154.5</v>
      </c>
      <c r="W274" s="5">
        <f t="shared" si="99"/>
        <v>1.0149999999999999</v>
      </c>
      <c r="X274" s="12">
        <f t="shared" si="114"/>
        <v>62.899999999999636</v>
      </c>
    </row>
    <row r="275" spans="1:24" ht="15" hidden="1" customHeight="1" x14ac:dyDescent="0.25">
      <c r="A275" s="7"/>
      <c r="B275" s="7"/>
      <c r="C275" s="8" t="s">
        <v>239</v>
      </c>
      <c r="D275" s="35">
        <v>382</v>
      </c>
      <c r="E275" s="35">
        <v>336.1</v>
      </c>
      <c r="F275" s="35">
        <v>303.70000000000005</v>
      </c>
      <c r="G275" s="5">
        <f t="shared" si="115"/>
        <v>0.90400000000000003</v>
      </c>
      <c r="H275" s="12">
        <f t="shared" si="116"/>
        <v>-32.399999999999977</v>
      </c>
      <c r="I275" s="9">
        <v>1217.4000000000001</v>
      </c>
      <c r="J275" s="9">
        <v>1171.2</v>
      </c>
      <c r="K275" s="5">
        <f t="shared" si="117"/>
        <v>0.96199999999999997</v>
      </c>
      <c r="L275" s="12">
        <f t="shared" si="111"/>
        <v>-46.200000000000045</v>
      </c>
      <c r="M275" s="9">
        <v>6299.5999999999995</v>
      </c>
      <c r="N275" s="9">
        <v>6405.1</v>
      </c>
      <c r="O275" s="5">
        <f t="shared" ref="O275:O338" si="118">ROUND(IF(M275&gt;0,N275/M275,0),3)</f>
        <v>1.0169999999999999</v>
      </c>
      <c r="P275" s="12">
        <f t="shared" si="112"/>
        <v>105.50000000000091</v>
      </c>
      <c r="Q275" s="9">
        <v>4934.8</v>
      </c>
      <c r="R275" s="9">
        <v>5065.2</v>
      </c>
      <c r="S275" s="5">
        <f t="shared" ref="S275:S338" si="119">ROUND(IF(Q275&gt;0,R275/Q275,0),3)</f>
        <v>1.026</v>
      </c>
      <c r="T275" s="12">
        <f t="shared" si="113"/>
        <v>130.39999999999964</v>
      </c>
      <c r="U275" s="9">
        <v>6152.2000000000007</v>
      </c>
      <c r="V275" s="9">
        <v>6236.4</v>
      </c>
      <c r="W275" s="5">
        <f t="shared" ref="W275:W338" si="120">ROUND(IF(U275&gt;0,V275/U275,0),3)</f>
        <v>1.014</v>
      </c>
      <c r="X275" s="12">
        <f t="shared" si="114"/>
        <v>84.199999999998909</v>
      </c>
    </row>
    <row r="276" spans="1:24" ht="15" hidden="1" customHeight="1" x14ac:dyDescent="0.25">
      <c r="A276" s="7">
        <v>3</v>
      </c>
      <c r="B276" s="7"/>
      <c r="C276" s="8" t="s">
        <v>240</v>
      </c>
      <c r="D276" s="35">
        <v>4868</v>
      </c>
      <c r="E276" s="35">
        <v>9013.6</v>
      </c>
      <c r="F276" s="35">
        <v>8096</v>
      </c>
      <c r="G276" s="5">
        <f t="shared" si="115"/>
        <v>0.89800000000000002</v>
      </c>
      <c r="H276" s="12">
        <f t="shared" si="116"/>
        <v>-917.60000000000036</v>
      </c>
      <c r="I276" s="9">
        <v>10765.1</v>
      </c>
      <c r="J276" s="9">
        <v>10708.9</v>
      </c>
      <c r="K276" s="5">
        <f t="shared" si="117"/>
        <v>0.995</v>
      </c>
      <c r="L276" s="12">
        <f t="shared" si="111"/>
        <v>-56.200000000000728</v>
      </c>
      <c r="M276" s="9">
        <v>13781.599999999999</v>
      </c>
      <c r="N276" s="9">
        <v>14815.733333333332</v>
      </c>
      <c r="O276" s="5">
        <f t="shared" si="118"/>
        <v>1.075</v>
      </c>
      <c r="P276" s="12">
        <f t="shared" si="112"/>
        <v>1034.1333333333332</v>
      </c>
      <c r="Q276" s="9">
        <v>0</v>
      </c>
      <c r="R276" s="9">
        <v>0</v>
      </c>
      <c r="S276" s="5">
        <f t="shared" si="119"/>
        <v>0</v>
      </c>
      <c r="T276" s="12">
        <f t="shared" si="113"/>
        <v>0</v>
      </c>
      <c r="U276" s="9">
        <v>10765.1</v>
      </c>
      <c r="V276" s="9">
        <v>10708.9</v>
      </c>
      <c r="W276" s="5">
        <f t="shared" si="120"/>
        <v>0.995</v>
      </c>
      <c r="X276" s="12">
        <f t="shared" si="114"/>
        <v>-56.200000000000728</v>
      </c>
    </row>
    <row r="277" spans="1:24" ht="15" hidden="1" customHeight="1" x14ac:dyDescent="0.25">
      <c r="A277" s="7"/>
      <c r="B277" s="7"/>
      <c r="C277" s="8" t="s">
        <v>241</v>
      </c>
      <c r="D277" s="35">
        <v>442</v>
      </c>
      <c r="E277" s="35">
        <v>235.5</v>
      </c>
      <c r="F277" s="35">
        <v>235.5</v>
      </c>
      <c r="G277" s="5">
        <f t="shared" si="115"/>
        <v>1</v>
      </c>
      <c r="H277" s="12">
        <f t="shared" si="116"/>
        <v>0</v>
      </c>
      <c r="I277" s="9">
        <v>1561.4</v>
      </c>
      <c r="J277" s="9">
        <v>1471</v>
      </c>
      <c r="K277" s="5">
        <f t="shared" si="117"/>
        <v>0.94199999999999995</v>
      </c>
      <c r="L277" s="12">
        <f t="shared" si="111"/>
        <v>-90.400000000000091</v>
      </c>
      <c r="M277" s="9">
        <v>6583.07</v>
      </c>
      <c r="N277" s="9">
        <v>6696.4699999999993</v>
      </c>
      <c r="O277" s="5">
        <f t="shared" si="118"/>
        <v>1.0169999999999999</v>
      </c>
      <c r="P277" s="12">
        <f t="shared" si="112"/>
        <v>113.39999999999964</v>
      </c>
      <c r="Q277" s="9">
        <v>4945.6000000000004</v>
      </c>
      <c r="R277" s="9">
        <v>5124.8999999999996</v>
      </c>
      <c r="S277" s="5">
        <f t="shared" si="119"/>
        <v>1.036</v>
      </c>
      <c r="T277" s="12">
        <f t="shared" si="113"/>
        <v>179.29999999999927</v>
      </c>
      <c r="U277" s="9">
        <v>6507</v>
      </c>
      <c r="V277" s="9">
        <v>6595.9</v>
      </c>
      <c r="W277" s="5">
        <f t="shared" si="120"/>
        <v>1.014</v>
      </c>
      <c r="X277" s="12">
        <f t="shared" si="114"/>
        <v>88.899999999999636</v>
      </c>
    </row>
    <row r="278" spans="1:24" ht="15" hidden="1" customHeight="1" x14ac:dyDescent="0.25">
      <c r="A278" s="7"/>
      <c r="B278" s="7"/>
      <c r="C278" s="8" t="s">
        <v>242</v>
      </c>
      <c r="D278" s="35">
        <v>346</v>
      </c>
      <c r="E278" s="35">
        <v>197.8</v>
      </c>
      <c r="F278" s="35">
        <v>197.8</v>
      </c>
      <c r="G278" s="5">
        <f t="shared" si="115"/>
        <v>1</v>
      </c>
      <c r="H278" s="12">
        <f t="shared" si="116"/>
        <v>0</v>
      </c>
      <c r="I278" s="9">
        <v>1208.2</v>
      </c>
      <c r="J278" s="9">
        <v>1138.9000000000001</v>
      </c>
      <c r="K278" s="5">
        <f t="shared" si="117"/>
        <v>0.94299999999999995</v>
      </c>
      <c r="L278" s="12">
        <f t="shared" si="111"/>
        <v>-69.299999999999955</v>
      </c>
      <c r="M278" s="9">
        <v>4380.4699999999993</v>
      </c>
      <c r="N278" s="9">
        <v>4463.5733333333319</v>
      </c>
      <c r="O278" s="5">
        <f t="shared" si="118"/>
        <v>1.0189999999999999</v>
      </c>
      <c r="P278" s="12">
        <f t="shared" si="112"/>
        <v>83.103333333332557</v>
      </c>
      <c r="Q278" s="9">
        <v>3133.6</v>
      </c>
      <c r="R278" s="9">
        <v>3266.7</v>
      </c>
      <c r="S278" s="5">
        <f t="shared" si="119"/>
        <v>1.042</v>
      </c>
      <c r="T278" s="12">
        <f t="shared" si="113"/>
        <v>133.09999999999991</v>
      </c>
      <c r="U278" s="9">
        <v>4341.8</v>
      </c>
      <c r="V278" s="9">
        <v>4405.6000000000004</v>
      </c>
      <c r="W278" s="5">
        <f t="shared" si="120"/>
        <v>1.0149999999999999</v>
      </c>
      <c r="X278" s="12">
        <f t="shared" si="114"/>
        <v>63.800000000000182</v>
      </c>
    </row>
    <row r="279" spans="1:24" ht="15" hidden="1" customHeight="1" x14ac:dyDescent="0.25">
      <c r="A279" s="7"/>
      <c r="B279" s="7"/>
      <c r="C279" s="8" t="s">
        <v>243</v>
      </c>
      <c r="D279" s="35">
        <v>188</v>
      </c>
      <c r="E279" s="35">
        <v>58.1</v>
      </c>
      <c r="F279" s="35">
        <v>49.5</v>
      </c>
      <c r="G279" s="5">
        <f t="shared" si="115"/>
        <v>0.85199999999999998</v>
      </c>
      <c r="H279" s="12">
        <f t="shared" si="116"/>
        <v>-8.6000000000000014</v>
      </c>
      <c r="I279" s="9">
        <v>706.2</v>
      </c>
      <c r="J279" s="9">
        <v>676.8</v>
      </c>
      <c r="K279" s="5">
        <f t="shared" si="117"/>
        <v>0.95799999999999996</v>
      </c>
      <c r="L279" s="12">
        <f t="shared" si="111"/>
        <v>-29.400000000000091</v>
      </c>
      <c r="M279" s="9">
        <v>3354.58</v>
      </c>
      <c r="N279" s="9">
        <v>3455.1466666666661</v>
      </c>
      <c r="O279" s="5">
        <f t="shared" si="118"/>
        <v>1.03</v>
      </c>
      <c r="P279" s="12">
        <f t="shared" si="112"/>
        <v>100.56666666666615</v>
      </c>
      <c r="Q279" s="9">
        <v>2665.8</v>
      </c>
      <c r="R279" s="9">
        <v>2785.3</v>
      </c>
      <c r="S279" s="5">
        <f t="shared" si="119"/>
        <v>1.0449999999999999</v>
      </c>
      <c r="T279" s="12">
        <f t="shared" si="113"/>
        <v>119.5</v>
      </c>
      <c r="U279" s="9">
        <v>3372</v>
      </c>
      <c r="V279" s="9">
        <v>3462.1000000000004</v>
      </c>
      <c r="W279" s="5">
        <f t="shared" si="120"/>
        <v>1.0269999999999999</v>
      </c>
      <c r="X279" s="12">
        <f t="shared" si="114"/>
        <v>90.100000000000364</v>
      </c>
    </row>
    <row r="280" spans="1:24" ht="15" hidden="1" customHeight="1" x14ac:dyDescent="0.25">
      <c r="A280" s="7"/>
      <c r="B280" s="7"/>
      <c r="C280" s="8" t="s">
        <v>244</v>
      </c>
      <c r="D280" s="35">
        <v>318</v>
      </c>
      <c r="E280" s="35">
        <v>235.3</v>
      </c>
      <c r="F280" s="35">
        <v>235.3</v>
      </c>
      <c r="G280" s="5">
        <f t="shared" si="115"/>
        <v>1</v>
      </c>
      <c r="H280" s="12">
        <f t="shared" si="116"/>
        <v>0</v>
      </c>
      <c r="I280" s="9">
        <v>1057.4000000000001</v>
      </c>
      <c r="J280" s="9">
        <v>992.9</v>
      </c>
      <c r="K280" s="5">
        <f t="shared" si="117"/>
        <v>0.93899999999999995</v>
      </c>
      <c r="L280" s="12">
        <f t="shared" si="111"/>
        <v>-64.500000000000114</v>
      </c>
      <c r="M280" s="9">
        <v>5574.4400000000005</v>
      </c>
      <c r="N280" s="9">
        <v>5644.7733333333335</v>
      </c>
      <c r="O280" s="5">
        <f t="shared" si="118"/>
        <v>1.0129999999999999</v>
      </c>
      <c r="P280" s="12">
        <f t="shared" si="112"/>
        <v>70.33333333333303</v>
      </c>
      <c r="Q280" s="9">
        <v>4448</v>
      </c>
      <c r="R280" s="9">
        <v>4565.3</v>
      </c>
      <c r="S280" s="5">
        <f t="shared" si="119"/>
        <v>1.026</v>
      </c>
      <c r="T280" s="12">
        <f t="shared" si="113"/>
        <v>117.30000000000018</v>
      </c>
      <c r="U280" s="9">
        <v>5505.4</v>
      </c>
      <c r="V280" s="9">
        <v>5558.2</v>
      </c>
      <c r="W280" s="5">
        <f t="shared" si="120"/>
        <v>1.01</v>
      </c>
      <c r="X280" s="12">
        <f t="shared" si="114"/>
        <v>52.800000000000182</v>
      </c>
    </row>
    <row r="281" spans="1:24" ht="15" hidden="1" customHeight="1" x14ac:dyDescent="0.25">
      <c r="A281" s="7"/>
      <c r="B281" s="7"/>
      <c r="C281" s="8" t="s">
        <v>245</v>
      </c>
      <c r="D281" s="35">
        <v>368</v>
      </c>
      <c r="E281" s="35">
        <v>216.5</v>
      </c>
      <c r="F281" s="35">
        <v>216.5</v>
      </c>
      <c r="G281" s="5">
        <f t="shared" si="115"/>
        <v>1</v>
      </c>
      <c r="H281" s="12">
        <f t="shared" si="116"/>
        <v>0</v>
      </c>
      <c r="I281" s="9">
        <v>1279</v>
      </c>
      <c r="J281" s="9">
        <v>1205.2</v>
      </c>
      <c r="K281" s="5">
        <f t="shared" si="117"/>
        <v>0.94199999999999995</v>
      </c>
      <c r="L281" s="12">
        <f t="shared" si="111"/>
        <v>-73.799999999999955</v>
      </c>
      <c r="M281" s="9">
        <v>6457.7399999999989</v>
      </c>
      <c r="N281" s="9">
        <v>6606.3733333333312</v>
      </c>
      <c r="O281" s="5">
        <f t="shared" si="118"/>
        <v>1.0229999999999999</v>
      </c>
      <c r="P281" s="12">
        <f t="shared" si="112"/>
        <v>148.6333333333323</v>
      </c>
      <c r="Q281" s="9">
        <v>5105.3999999999996</v>
      </c>
      <c r="R281" s="9">
        <v>5307.5</v>
      </c>
      <c r="S281" s="5">
        <f t="shared" si="119"/>
        <v>1.04</v>
      </c>
      <c r="T281" s="12">
        <f t="shared" si="113"/>
        <v>202.10000000000036</v>
      </c>
      <c r="U281" s="9">
        <v>6384.4</v>
      </c>
      <c r="V281" s="9">
        <v>6512.7</v>
      </c>
      <c r="W281" s="5">
        <f t="shared" si="120"/>
        <v>1.02</v>
      </c>
      <c r="X281" s="12">
        <f t="shared" si="114"/>
        <v>128.30000000000018</v>
      </c>
    </row>
    <row r="282" spans="1:24" ht="15" hidden="1" customHeight="1" x14ac:dyDescent="0.25">
      <c r="A282" s="7"/>
      <c r="B282" s="7"/>
      <c r="C282" s="8" t="s">
        <v>176</v>
      </c>
      <c r="D282" s="35">
        <v>194</v>
      </c>
      <c r="E282" s="35">
        <v>162</v>
      </c>
      <c r="F282" s="35">
        <v>162</v>
      </c>
      <c r="G282" s="5">
        <f t="shared" si="115"/>
        <v>1</v>
      </c>
      <c r="H282" s="12">
        <f t="shared" si="116"/>
        <v>0</v>
      </c>
      <c r="I282" s="9">
        <v>627</v>
      </c>
      <c r="J282" s="9">
        <v>587.1</v>
      </c>
      <c r="K282" s="5">
        <f t="shared" si="117"/>
        <v>0.93600000000000005</v>
      </c>
      <c r="L282" s="12">
        <f t="shared" si="111"/>
        <v>-39.899999999999977</v>
      </c>
      <c r="M282" s="9">
        <v>4294.6000000000004</v>
      </c>
      <c r="N282" s="9">
        <v>4385.5</v>
      </c>
      <c r="O282" s="5">
        <f t="shared" si="118"/>
        <v>1.0209999999999999</v>
      </c>
      <c r="P282" s="12">
        <f t="shared" si="112"/>
        <v>90.899999999999636</v>
      </c>
      <c r="Q282" s="9">
        <v>3606.6</v>
      </c>
      <c r="R282" s="9">
        <v>3726.7</v>
      </c>
      <c r="S282" s="5">
        <f t="shared" si="119"/>
        <v>1.0329999999999999</v>
      </c>
      <c r="T282" s="12">
        <f t="shared" si="113"/>
        <v>120.09999999999991</v>
      </c>
      <c r="U282" s="9">
        <v>4233.6000000000004</v>
      </c>
      <c r="V282" s="9">
        <v>4313.8</v>
      </c>
      <c r="W282" s="5">
        <f t="shared" si="120"/>
        <v>1.0189999999999999</v>
      </c>
      <c r="X282" s="12">
        <f t="shared" si="114"/>
        <v>80.199999999999818</v>
      </c>
    </row>
    <row r="283" spans="1:24" ht="15" hidden="1" customHeight="1" x14ac:dyDescent="0.25">
      <c r="A283" s="7">
        <v>2</v>
      </c>
      <c r="B283" s="7">
        <v>2</v>
      </c>
      <c r="C283" s="8" t="s">
        <v>13</v>
      </c>
      <c r="D283" s="35">
        <v>9982</v>
      </c>
      <c r="E283" s="35">
        <v>32570.3</v>
      </c>
      <c r="F283" s="35">
        <v>26024.799999999999</v>
      </c>
      <c r="G283" s="5">
        <f t="shared" si="115"/>
        <v>0.79900000000000004</v>
      </c>
      <c r="H283" s="12">
        <f t="shared" si="116"/>
        <v>-6545.5</v>
      </c>
      <c r="I283" s="9">
        <v>91561.5</v>
      </c>
      <c r="J283" s="9">
        <v>95981.8</v>
      </c>
      <c r="K283" s="5">
        <f t="shared" si="117"/>
        <v>1.048</v>
      </c>
      <c r="L283" s="12">
        <f t="shared" si="111"/>
        <v>4420.3000000000029</v>
      </c>
      <c r="M283" s="9">
        <v>308223.02999999997</v>
      </c>
      <c r="N283" s="9">
        <v>311647.28999999992</v>
      </c>
      <c r="O283" s="5">
        <f t="shared" si="118"/>
        <v>1.0109999999999999</v>
      </c>
      <c r="P283" s="12">
        <f t="shared" si="112"/>
        <v>3424.2599999999511</v>
      </c>
      <c r="Q283" s="9">
        <v>193274</v>
      </c>
      <c r="R283" s="9">
        <v>191389</v>
      </c>
      <c r="S283" s="5">
        <f t="shared" si="119"/>
        <v>0.99</v>
      </c>
      <c r="T283" s="12">
        <f t="shared" si="113"/>
        <v>-1885</v>
      </c>
      <c r="U283" s="9">
        <v>284835.5</v>
      </c>
      <c r="V283" s="9">
        <v>287370.8</v>
      </c>
      <c r="W283" s="5">
        <f t="shared" si="120"/>
        <v>1.0089999999999999</v>
      </c>
      <c r="X283" s="12">
        <f t="shared" si="114"/>
        <v>2535.2999999999884</v>
      </c>
    </row>
    <row r="284" spans="1:24" x14ac:dyDescent="0.25">
      <c r="A284" s="4">
        <v>1</v>
      </c>
      <c r="B284" s="4">
        <v>1</v>
      </c>
      <c r="C284" s="38" t="s">
        <v>246</v>
      </c>
      <c r="D284" s="34">
        <v>23497</v>
      </c>
      <c r="E284" s="34">
        <v>157697.90000000002</v>
      </c>
      <c r="F284" s="34">
        <v>129553.20000000001</v>
      </c>
      <c r="G284" s="5">
        <f t="shared" si="115"/>
        <v>0.82199999999999995</v>
      </c>
      <c r="H284" s="6">
        <f t="shared" si="116"/>
        <v>-28144.700000000012</v>
      </c>
      <c r="I284" s="36">
        <v>142175.90000000002</v>
      </c>
      <c r="J284" s="36">
        <v>150336.1</v>
      </c>
      <c r="K284" s="5">
        <f t="shared" si="117"/>
        <v>1.0569999999999999</v>
      </c>
      <c r="L284" s="6">
        <f>SUM(L285:L297)</f>
        <v>8160.2000000000016</v>
      </c>
      <c r="M284" s="36">
        <v>461258.59</v>
      </c>
      <c r="N284" s="36">
        <v>468274.05384333333</v>
      </c>
      <c r="O284" s="5">
        <f t="shared" si="118"/>
        <v>1.0149999999999999</v>
      </c>
      <c r="P284" s="6">
        <f>SUM(P285:P297)</f>
        <v>7015.4638433333203</v>
      </c>
      <c r="Q284" s="36">
        <f t="shared" ref="Q284" si="121">SUM(Q285:Q297)</f>
        <v>220011</v>
      </c>
      <c r="R284" s="36">
        <v>212161.7</v>
      </c>
      <c r="S284" s="5">
        <f t="shared" si="119"/>
        <v>0.96399999999999997</v>
      </c>
      <c r="T284" s="6">
        <f>SUM(T285:T297)</f>
        <v>-7849.2999999999938</v>
      </c>
      <c r="U284" s="36">
        <v>378021.5</v>
      </c>
      <c r="V284" s="36">
        <v>378332.4</v>
      </c>
      <c r="W284" s="5">
        <f t="shared" si="120"/>
        <v>1.0009999999999999</v>
      </c>
      <c r="X284" s="6">
        <f>SUM(X285:X297)</f>
        <v>310.90000000002374</v>
      </c>
    </row>
    <row r="285" spans="1:24" ht="15" hidden="1" customHeight="1" x14ac:dyDescent="0.25">
      <c r="A285" s="7">
        <v>3</v>
      </c>
      <c r="B285" s="7">
        <v>3</v>
      </c>
      <c r="C285" s="8" t="s">
        <v>247</v>
      </c>
      <c r="D285" s="35">
        <v>13076</v>
      </c>
      <c r="E285" s="35">
        <v>28489.8</v>
      </c>
      <c r="F285" s="35">
        <v>27010.5</v>
      </c>
      <c r="G285" s="5">
        <f t="shared" si="115"/>
        <v>0.94799999999999995</v>
      </c>
      <c r="H285" s="12">
        <f t="shared" si="116"/>
        <v>-1479.2999999999993</v>
      </c>
      <c r="I285" s="9">
        <v>25355</v>
      </c>
      <c r="J285" s="9">
        <v>23472.1</v>
      </c>
      <c r="K285" s="5">
        <f t="shared" si="117"/>
        <v>0.92600000000000005</v>
      </c>
      <c r="L285" s="12">
        <f t="shared" ref="L285:L297" si="122">J285-I285</f>
        <v>-1882.9000000000015</v>
      </c>
      <c r="M285" s="9">
        <v>18895.299999999996</v>
      </c>
      <c r="N285" s="9">
        <v>21045.426666666666</v>
      </c>
      <c r="O285" s="5">
        <f t="shared" si="118"/>
        <v>1.1140000000000001</v>
      </c>
      <c r="P285" s="12">
        <f t="shared" ref="P285:P297" si="123">N285-M285</f>
        <v>2150.1266666666706</v>
      </c>
      <c r="Q285" s="9">
        <v>0</v>
      </c>
      <c r="R285" s="9">
        <v>0</v>
      </c>
      <c r="S285" s="5">
        <f t="shared" si="119"/>
        <v>0</v>
      </c>
      <c r="T285" s="12">
        <f t="shared" ref="T285:T297" si="124">R285-Q285</f>
        <v>0</v>
      </c>
      <c r="U285" s="9">
        <v>25355</v>
      </c>
      <c r="V285" s="9">
        <v>23472.1</v>
      </c>
      <c r="W285" s="5">
        <f t="shared" si="120"/>
        <v>0.92600000000000005</v>
      </c>
      <c r="X285" s="12">
        <f t="shared" ref="X285:X297" si="125">V285-U285</f>
        <v>-1882.9000000000015</v>
      </c>
    </row>
    <row r="286" spans="1:24" ht="15" hidden="1" customHeight="1" x14ac:dyDescent="0.25">
      <c r="A286" s="7"/>
      <c r="B286" s="7"/>
      <c r="C286" s="8" t="s">
        <v>248</v>
      </c>
      <c r="D286" s="35">
        <v>1478</v>
      </c>
      <c r="E286" s="35">
        <v>2101.4</v>
      </c>
      <c r="F286" s="35">
        <v>2101.4</v>
      </c>
      <c r="G286" s="5">
        <f t="shared" si="115"/>
        <v>1</v>
      </c>
      <c r="H286" s="12">
        <f t="shared" si="116"/>
        <v>0</v>
      </c>
      <c r="I286" s="9">
        <v>3905.3</v>
      </c>
      <c r="J286" s="9">
        <v>3604.5</v>
      </c>
      <c r="K286" s="5">
        <f t="shared" si="117"/>
        <v>0.92300000000000004</v>
      </c>
      <c r="L286" s="12">
        <f t="shared" si="122"/>
        <v>-300.80000000000018</v>
      </c>
      <c r="M286" s="9">
        <v>10079.700000000001</v>
      </c>
      <c r="N286" s="9">
        <v>10186.768579999998</v>
      </c>
      <c r="O286" s="5">
        <f t="shared" si="118"/>
        <v>1.0109999999999999</v>
      </c>
      <c r="P286" s="12">
        <f t="shared" si="123"/>
        <v>107.06857999999738</v>
      </c>
      <c r="Q286" s="9">
        <v>4546</v>
      </c>
      <c r="R286" s="9">
        <v>4871.7</v>
      </c>
      <c r="S286" s="5">
        <f t="shared" si="119"/>
        <v>1.0720000000000001</v>
      </c>
      <c r="T286" s="12">
        <f t="shared" si="124"/>
        <v>325.69999999999982</v>
      </c>
      <c r="U286" s="9">
        <v>8451.2999999999993</v>
      </c>
      <c r="V286" s="9">
        <v>8476.2000000000007</v>
      </c>
      <c r="W286" s="5">
        <f t="shared" si="120"/>
        <v>1.0029999999999999</v>
      </c>
      <c r="X286" s="12">
        <f t="shared" si="125"/>
        <v>24.900000000001455</v>
      </c>
    </row>
    <row r="287" spans="1:24" ht="15" hidden="1" customHeight="1" x14ac:dyDescent="0.25">
      <c r="A287" s="7"/>
      <c r="B287" s="7"/>
      <c r="C287" s="8" t="s">
        <v>230</v>
      </c>
      <c r="D287" s="35">
        <v>479</v>
      </c>
      <c r="E287" s="35">
        <v>746.9</v>
      </c>
      <c r="F287" s="35">
        <v>746.9</v>
      </c>
      <c r="G287" s="5">
        <f t="shared" si="115"/>
        <v>1</v>
      </c>
      <c r="H287" s="12">
        <f t="shared" si="116"/>
        <v>0</v>
      </c>
      <c r="I287" s="9">
        <v>1199.5</v>
      </c>
      <c r="J287" s="9">
        <v>1103</v>
      </c>
      <c r="K287" s="5">
        <f t="shared" si="117"/>
        <v>0.92</v>
      </c>
      <c r="L287" s="12">
        <f t="shared" si="122"/>
        <v>-96.5</v>
      </c>
      <c r="M287" s="9">
        <v>6042.7999999999993</v>
      </c>
      <c r="N287" s="9">
        <v>6052.0266666666657</v>
      </c>
      <c r="O287" s="5">
        <f t="shared" si="118"/>
        <v>1.002</v>
      </c>
      <c r="P287" s="12">
        <f t="shared" si="123"/>
        <v>9.2266666666664605</v>
      </c>
      <c r="Q287" s="9">
        <v>4382</v>
      </c>
      <c r="R287" s="9">
        <v>4461.2</v>
      </c>
      <c r="S287" s="5">
        <f t="shared" si="119"/>
        <v>1.018</v>
      </c>
      <c r="T287" s="12">
        <f t="shared" si="124"/>
        <v>79.199999999999818</v>
      </c>
      <c r="U287" s="9">
        <v>5581.5</v>
      </c>
      <c r="V287" s="9">
        <v>5564.2</v>
      </c>
      <c r="W287" s="5">
        <f t="shared" si="120"/>
        <v>0.997</v>
      </c>
      <c r="X287" s="12">
        <f t="shared" si="125"/>
        <v>-17.300000000000182</v>
      </c>
    </row>
    <row r="288" spans="1:24" ht="15" hidden="1" customHeight="1" x14ac:dyDescent="0.25">
      <c r="A288" s="7"/>
      <c r="B288" s="7"/>
      <c r="C288" s="8" t="s">
        <v>249</v>
      </c>
      <c r="D288" s="35">
        <v>744</v>
      </c>
      <c r="E288" s="35">
        <v>1445.1</v>
      </c>
      <c r="F288" s="35">
        <v>1385.1</v>
      </c>
      <c r="G288" s="5">
        <f t="shared" si="115"/>
        <v>0.95799999999999996</v>
      </c>
      <c r="H288" s="12">
        <f t="shared" si="116"/>
        <v>-60</v>
      </c>
      <c r="I288" s="9">
        <v>1578.8</v>
      </c>
      <c r="J288" s="9">
        <v>1488.6</v>
      </c>
      <c r="K288" s="5">
        <f t="shared" si="117"/>
        <v>0.94299999999999995</v>
      </c>
      <c r="L288" s="12">
        <f t="shared" si="122"/>
        <v>-90.200000000000045</v>
      </c>
      <c r="M288" s="9">
        <v>6794.6000000000013</v>
      </c>
      <c r="N288" s="9">
        <v>6850.7200000000012</v>
      </c>
      <c r="O288" s="5">
        <f t="shared" si="118"/>
        <v>1.008</v>
      </c>
      <c r="P288" s="12">
        <f t="shared" si="123"/>
        <v>56.119999999999891</v>
      </c>
      <c r="Q288" s="9">
        <v>3866.9</v>
      </c>
      <c r="R288" s="9">
        <v>3971.9</v>
      </c>
      <c r="S288" s="5">
        <f t="shared" si="119"/>
        <v>1.0269999999999999</v>
      </c>
      <c r="T288" s="12">
        <f t="shared" si="124"/>
        <v>105</v>
      </c>
      <c r="U288" s="9">
        <v>5445.7</v>
      </c>
      <c r="V288" s="9">
        <v>5460.5</v>
      </c>
      <c r="W288" s="5">
        <f t="shared" si="120"/>
        <v>1.0029999999999999</v>
      </c>
      <c r="X288" s="12">
        <f t="shared" si="125"/>
        <v>14.800000000000182</v>
      </c>
    </row>
    <row r="289" spans="1:24" ht="15" hidden="1" customHeight="1" x14ac:dyDescent="0.25">
      <c r="A289" s="7"/>
      <c r="B289" s="7"/>
      <c r="C289" s="8" t="s">
        <v>250</v>
      </c>
      <c r="D289" s="35">
        <v>601</v>
      </c>
      <c r="E289" s="35">
        <v>868.6</v>
      </c>
      <c r="F289" s="35">
        <v>868.6</v>
      </c>
      <c r="G289" s="5">
        <f t="shared" si="115"/>
        <v>1</v>
      </c>
      <c r="H289" s="12">
        <f t="shared" si="116"/>
        <v>0</v>
      </c>
      <c r="I289" s="9">
        <v>1575.8</v>
      </c>
      <c r="J289" s="9">
        <v>1453.7</v>
      </c>
      <c r="K289" s="5">
        <f t="shared" si="117"/>
        <v>0.92300000000000004</v>
      </c>
      <c r="L289" s="12">
        <f t="shared" si="122"/>
        <v>-122.09999999999991</v>
      </c>
      <c r="M289" s="9">
        <v>5232</v>
      </c>
      <c r="N289" s="9">
        <v>5240.7985966666656</v>
      </c>
      <c r="O289" s="5">
        <f t="shared" si="118"/>
        <v>1.002</v>
      </c>
      <c r="P289" s="12">
        <f t="shared" si="123"/>
        <v>8.7985966666656168</v>
      </c>
      <c r="Q289" s="9">
        <v>2725.8</v>
      </c>
      <c r="R289" s="9">
        <v>2823.2</v>
      </c>
      <c r="S289" s="5">
        <f t="shared" si="119"/>
        <v>1.036</v>
      </c>
      <c r="T289" s="12">
        <f t="shared" si="124"/>
        <v>97.399999999999636</v>
      </c>
      <c r="U289" s="9">
        <v>4301.6000000000004</v>
      </c>
      <c r="V289" s="9">
        <v>4276.8999999999996</v>
      </c>
      <c r="W289" s="5">
        <f t="shared" si="120"/>
        <v>0.99399999999999999</v>
      </c>
      <c r="X289" s="12">
        <f t="shared" si="125"/>
        <v>-24.700000000000728</v>
      </c>
    </row>
    <row r="290" spans="1:24" ht="15" hidden="1" customHeight="1" x14ac:dyDescent="0.25">
      <c r="A290" s="7"/>
      <c r="B290" s="7"/>
      <c r="C290" s="8" t="s">
        <v>251</v>
      </c>
      <c r="D290" s="35">
        <v>821</v>
      </c>
      <c r="E290" s="35">
        <v>756.3</v>
      </c>
      <c r="F290" s="35">
        <v>490.4</v>
      </c>
      <c r="G290" s="5">
        <f t="shared" si="115"/>
        <v>0.64800000000000002</v>
      </c>
      <c r="H290" s="12">
        <f t="shared" si="116"/>
        <v>-265.89999999999998</v>
      </c>
      <c r="I290" s="9">
        <v>2579.8000000000002</v>
      </c>
      <c r="J290" s="9">
        <v>2680.5</v>
      </c>
      <c r="K290" s="5">
        <f t="shared" si="117"/>
        <v>1.0389999999999999</v>
      </c>
      <c r="L290" s="12">
        <f t="shared" si="122"/>
        <v>100.69999999999982</v>
      </c>
      <c r="M290" s="9">
        <v>8586</v>
      </c>
      <c r="N290" s="9">
        <v>8596.0400000000009</v>
      </c>
      <c r="O290" s="5">
        <f t="shared" si="118"/>
        <v>1.0009999999999999</v>
      </c>
      <c r="P290" s="12">
        <f t="shared" si="123"/>
        <v>10.040000000000873</v>
      </c>
      <c r="Q290" s="9">
        <v>5386.9</v>
      </c>
      <c r="R290" s="9">
        <v>5250.6</v>
      </c>
      <c r="S290" s="5">
        <f t="shared" si="119"/>
        <v>0.97499999999999998</v>
      </c>
      <c r="T290" s="12">
        <f t="shared" si="124"/>
        <v>-136.29999999999927</v>
      </c>
      <c r="U290" s="9">
        <v>7966.7</v>
      </c>
      <c r="V290" s="9">
        <v>7931.1</v>
      </c>
      <c r="W290" s="5">
        <f t="shared" si="120"/>
        <v>0.996</v>
      </c>
      <c r="X290" s="12">
        <f t="shared" si="125"/>
        <v>-35.599999999999454</v>
      </c>
    </row>
    <row r="291" spans="1:24" ht="15" hidden="1" customHeight="1" x14ac:dyDescent="0.25">
      <c r="A291" s="7"/>
      <c r="B291" s="7"/>
      <c r="C291" s="8" t="s">
        <v>252</v>
      </c>
      <c r="D291" s="35">
        <v>923</v>
      </c>
      <c r="E291" s="35">
        <v>3265.8</v>
      </c>
      <c r="F291" s="35">
        <v>3265.8</v>
      </c>
      <c r="G291" s="5">
        <f t="shared" si="115"/>
        <v>1</v>
      </c>
      <c r="H291" s="12">
        <f t="shared" si="116"/>
        <v>0</v>
      </c>
      <c r="I291" s="9">
        <v>487.8</v>
      </c>
      <c r="J291" s="9">
        <v>300.10000000000002</v>
      </c>
      <c r="K291" s="5">
        <f t="shared" si="117"/>
        <v>0.61499999999999999</v>
      </c>
      <c r="L291" s="12">
        <f t="shared" si="122"/>
        <v>-187.7</v>
      </c>
      <c r="M291" s="9">
        <v>6950.5</v>
      </c>
      <c r="N291" s="9">
        <v>6965.166666666667</v>
      </c>
      <c r="O291" s="5">
        <f t="shared" si="118"/>
        <v>1.002</v>
      </c>
      <c r="P291" s="12">
        <f t="shared" si="123"/>
        <v>14.66666666666697</v>
      </c>
      <c r="Q291" s="9">
        <v>3724.3</v>
      </c>
      <c r="R291" s="9">
        <v>3875.5</v>
      </c>
      <c r="S291" s="5">
        <f t="shared" si="119"/>
        <v>1.0409999999999999</v>
      </c>
      <c r="T291" s="12">
        <f t="shared" si="124"/>
        <v>151.19999999999982</v>
      </c>
      <c r="U291" s="9">
        <v>4212.1000000000004</v>
      </c>
      <c r="V291" s="9">
        <v>4175.6000000000004</v>
      </c>
      <c r="W291" s="5">
        <f t="shared" si="120"/>
        <v>0.99099999999999999</v>
      </c>
      <c r="X291" s="12">
        <f t="shared" si="125"/>
        <v>-36.5</v>
      </c>
    </row>
    <row r="292" spans="1:24" ht="15" hidden="1" customHeight="1" x14ac:dyDescent="0.25">
      <c r="A292" s="7"/>
      <c r="B292" s="7"/>
      <c r="C292" s="8" t="s">
        <v>253</v>
      </c>
      <c r="D292" s="35">
        <v>1270</v>
      </c>
      <c r="E292" s="35">
        <v>2139.1</v>
      </c>
      <c r="F292" s="35">
        <v>2139.1</v>
      </c>
      <c r="G292" s="5">
        <f t="shared" si="115"/>
        <v>1</v>
      </c>
      <c r="H292" s="12">
        <f t="shared" si="116"/>
        <v>0</v>
      </c>
      <c r="I292" s="9">
        <v>3113.1</v>
      </c>
      <c r="J292" s="9">
        <v>2827.5</v>
      </c>
      <c r="K292" s="5">
        <f t="shared" si="117"/>
        <v>0.90800000000000003</v>
      </c>
      <c r="L292" s="12">
        <f t="shared" si="122"/>
        <v>-285.59999999999991</v>
      </c>
      <c r="M292" s="9">
        <v>8354.3000000000011</v>
      </c>
      <c r="N292" s="9">
        <v>8361.880000000001</v>
      </c>
      <c r="O292" s="5">
        <f t="shared" si="118"/>
        <v>1.0009999999999999</v>
      </c>
      <c r="P292" s="12">
        <f t="shared" si="123"/>
        <v>7.5799999999999272</v>
      </c>
      <c r="Q292" s="9">
        <v>3157.1</v>
      </c>
      <c r="R292" s="9">
        <v>3379.7</v>
      </c>
      <c r="S292" s="5">
        <f t="shared" si="119"/>
        <v>1.071</v>
      </c>
      <c r="T292" s="12">
        <f t="shared" si="124"/>
        <v>222.59999999999991</v>
      </c>
      <c r="U292" s="9">
        <v>6270.2</v>
      </c>
      <c r="V292" s="9">
        <v>6207.2</v>
      </c>
      <c r="W292" s="5">
        <f t="shared" si="120"/>
        <v>0.99</v>
      </c>
      <c r="X292" s="12">
        <f t="shared" si="125"/>
        <v>-63</v>
      </c>
    </row>
    <row r="293" spans="1:24" ht="15" hidden="1" customHeight="1" x14ac:dyDescent="0.25">
      <c r="A293" s="7"/>
      <c r="B293" s="7"/>
      <c r="C293" s="8" t="s">
        <v>254</v>
      </c>
      <c r="D293" s="35">
        <v>642</v>
      </c>
      <c r="E293" s="35">
        <v>615</v>
      </c>
      <c r="F293" s="35">
        <v>615</v>
      </c>
      <c r="G293" s="5">
        <f t="shared" si="115"/>
        <v>1</v>
      </c>
      <c r="H293" s="12">
        <f t="shared" si="116"/>
        <v>0</v>
      </c>
      <c r="I293" s="9">
        <v>1993.9</v>
      </c>
      <c r="J293" s="9">
        <v>1863.9</v>
      </c>
      <c r="K293" s="5">
        <f t="shared" si="117"/>
        <v>0.93500000000000005</v>
      </c>
      <c r="L293" s="12">
        <f t="shared" si="122"/>
        <v>-130</v>
      </c>
      <c r="M293" s="9">
        <v>7139.5</v>
      </c>
      <c r="N293" s="9">
        <v>7152.9699999999993</v>
      </c>
      <c r="O293" s="5">
        <f t="shared" si="118"/>
        <v>1.002</v>
      </c>
      <c r="P293" s="12">
        <f t="shared" si="123"/>
        <v>13.469999999999345</v>
      </c>
      <c r="Q293" s="9">
        <v>4880.3999999999996</v>
      </c>
      <c r="R293" s="9">
        <v>4988.1000000000004</v>
      </c>
      <c r="S293" s="5">
        <f t="shared" si="119"/>
        <v>1.022</v>
      </c>
      <c r="T293" s="12">
        <f t="shared" si="124"/>
        <v>107.70000000000073</v>
      </c>
      <c r="U293" s="9">
        <v>6874.2999999999993</v>
      </c>
      <c r="V293" s="9">
        <v>6852</v>
      </c>
      <c r="W293" s="5">
        <f t="shared" si="120"/>
        <v>0.997</v>
      </c>
      <c r="X293" s="12">
        <f t="shared" si="125"/>
        <v>-22.299999999999272</v>
      </c>
    </row>
    <row r="294" spans="1:24" ht="15" hidden="1" customHeight="1" x14ac:dyDescent="0.25">
      <c r="A294" s="7"/>
      <c r="B294" s="7"/>
      <c r="C294" s="8" t="s">
        <v>255</v>
      </c>
      <c r="D294" s="35">
        <v>1671</v>
      </c>
      <c r="E294" s="35">
        <v>1320.7</v>
      </c>
      <c r="F294" s="35">
        <v>1199.8</v>
      </c>
      <c r="G294" s="5">
        <f t="shared" si="115"/>
        <v>0.90800000000000003</v>
      </c>
      <c r="H294" s="12">
        <f t="shared" si="116"/>
        <v>-120.90000000000009</v>
      </c>
      <c r="I294" s="9">
        <v>5475</v>
      </c>
      <c r="J294" s="9">
        <v>5256.1</v>
      </c>
      <c r="K294" s="5">
        <f t="shared" si="117"/>
        <v>0.96</v>
      </c>
      <c r="L294" s="12">
        <f t="shared" si="122"/>
        <v>-218.89999999999964</v>
      </c>
      <c r="M294" s="9">
        <v>6589.2</v>
      </c>
      <c r="N294" s="9">
        <v>6679.5866666666652</v>
      </c>
      <c r="O294" s="5">
        <f t="shared" si="118"/>
        <v>1.014</v>
      </c>
      <c r="P294" s="12">
        <f t="shared" si="123"/>
        <v>90.386666666665406</v>
      </c>
      <c r="Q294" s="9">
        <v>556.29999999999995</v>
      </c>
      <c r="R294" s="9">
        <v>772.8</v>
      </c>
      <c r="S294" s="5">
        <f t="shared" si="119"/>
        <v>1.389</v>
      </c>
      <c r="T294" s="12">
        <f t="shared" si="124"/>
        <v>216.5</v>
      </c>
      <c r="U294" s="9">
        <v>6031.3</v>
      </c>
      <c r="V294" s="9">
        <v>6028.9000000000005</v>
      </c>
      <c r="W294" s="5">
        <f t="shared" si="120"/>
        <v>1</v>
      </c>
      <c r="X294" s="12">
        <f t="shared" si="125"/>
        <v>-2.3999999999996362</v>
      </c>
    </row>
    <row r="295" spans="1:24" ht="15" hidden="1" customHeight="1" x14ac:dyDescent="0.25">
      <c r="A295" s="7"/>
      <c r="B295" s="7"/>
      <c r="C295" s="8" t="s">
        <v>256</v>
      </c>
      <c r="D295" s="35">
        <v>506</v>
      </c>
      <c r="E295" s="35">
        <v>614.9</v>
      </c>
      <c r="F295" s="35">
        <v>614.9</v>
      </c>
      <c r="G295" s="5">
        <f t="shared" si="115"/>
        <v>1</v>
      </c>
      <c r="H295" s="12">
        <f t="shared" si="116"/>
        <v>0</v>
      </c>
      <c r="I295" s="9">
        <v>1441.9</v>
      </c>
      <c r="J295" s="9">
        <v>1339.8</v>
      </c>
      <c r="K295" s="5">
        <f t="shared" si="117"/>
        <v>0.92900000000000005</v>
      </c>
      <c r="L295" s="12">
        <f t="shared" si="122"/>
        <v>-102.10000000000014</v>
      </c>
      <c r="M295" s="9">
        <v>4913.5000000000009</v>
      </c>
      <c r="N295" s="9">
        <v>4920.9700000000012</v>
      </c>
      <c r="O295" s="5">
        <f t="shared" si="118"/>
        <v>1.002</v>
      </c>
      <c r="P295" s="12">
        <f t="shared" si="123"/>
        <v>7.4700000000002547</v>
      </c>
      <c r="Q295" s="9">
        <v>2946.8</v>
      </c>
      <c r="R295" s="9">
        <v>3028.3</v>
      </c>
      <c r="S295" s="5">
        <f t="shared" si="119"/>
        <v>1.028</v>
      </c>
      <c r="T295" s="12">
        <f t="shared" si="124"/>
        <v>81.5</v>
      </c>
      <c r="U295" s="9">
        <v>4388.7000000000007</v>
      </c>
      <c r="V295" s="9">
        <v>4368.1000000000004</v>
      </c>
      <c r="W295" s="5">
        <f t="shared" si="120"/>
        <v>0.995</v>
      </c>
      <c r="X295" s="12">
        <f t="shared" si="125"/>
        <v>-20.600000000000364</v>
      </c>
    </row>
    <row r="296" spans="1:24" ht="15" hidden="1" customHeight="1" x14ac:dyDescent="0.25">
      <c r="A296" s="7"/>
      <c r="B296" s="7"/>
      <c r="C296" s="8" t="s">
        <v>257</v>
      </c>
      <c r="D296" s="35">
        <v>1286</v>
      </c>
      <c r="E296" s="35">
        <v>7881.3</v>
      </c>
      <c r="F296" s="35">
        <v>7881.3</v>
      </c>
      <c r="G296" s="5">
        <f t="shared" si="115"/>
        <v>1</v>
      </c>
      <c r="H296" s="12">
        <f t="shared" si="116"/>
        <v>0</v>
      </c>
      <c r="I296" s="9">
        <v>0</v>
      </c>
      <c r="J296" s="9">
        <v>0</v>
      </c>
      <c r="K296" s="5">
        <f t="shared" si="117"/>
        <v>0</v>
      </c>
      <c r="L296" s="12">
        <f t="shared" si="122"/>
        <v>0</v>
      </c>
      <c r="M296" s="9">
        <v>9685.2999999999993</v>
      </c>
      <c r="N296" s="9">
        <v>9693.7599999999984</v>
      </c>
      <c r="O296" s="5">
        <f t="shared" si="118"/>
        <v>1.0009999999999999</v>
      </c>
      <c r="P296" s="12">
        <f t="shared" si="123"/>
        <v>8.4599999999991269</v>
      </c>
      <c r="Q296" s="9">
        <v>599.6</v>
      </c>
      <c r="R296" s="9">
        <v>536.70000000000005</v>
      </c>
      <c r="S296" s="5">
        <f t="shared" si="119"/>
        <v>0.89500000000000002</v>
      </c>
      <c r="T296" s="12">
        <f t="shared" si="124"/>
        <v>-62.899999999999977</v>
      </c>
      <c r="U296" s="9">
        <v>599.6</v>
      </c>
      <c r="V296" s="9">
        <v>536.70000000000005</v>
      </c>
      <c r="W296" s="5">
        <f t="shared" si="120"/>
        <v>0.89500000000000002</v>
      </c>
      <c r="X296" s="12">
        <f t="shared" si="125"/>
        <v>-62.899999999999977</v>
      </c>
    </row>
    <row r="297" spans="1:24" ht="15" hidden="1" customHeight="1" x14ac:dyDescent="0.25">
      <c r="A297" s="7">
        <v>2</v>
      </c>
      <c r="B297" s="7">
        <v>2</v>
      </c>
      <c r="C297" s="8" t="s">
        <v>13</v>
      </c>
      <c r="D297" s="35">
        <v>23497</v>
      </c>
      <c r="E297" s="35">
        <v>107453</v>
      </c>
      <c r="F297" s="35">
        <v>81234.399999999994</v>
      </c>
      <c r="G297" s="5">
        <f t="shared" si="115"/>
        <v>0.75600000000000001</v>
      </c>
      <c r="H297" s="12">
        <f t="shared" si="116"/>
        <v>-26218.600000000006</v>
      </c>
      <c r="I297" s="9">
        <v>93470</v>
      </c>
      <c r="J297" s="9">
        <v>104946.3</v>
      </c>
      <c r="K297" s="5">
        <f t="shared" si="117"/>
        <v>1.123</v>
      </c>
      <c r="L297" s="12">
        <f t="shared" si="122"/>
        <v>11476.300000000003</v>
      </c>
      <c r="M297" s="9">
        <v>361995.89</v>
      </c>
      <c r="N297" s="9">
        <v>366527.94</v>
      </c>
      <c r="O297" s="5">
        <f t="shared" si="118"/>
        <v>1.0129999999999999</v>
      </c>
      <c r="P297" s="12">
        <f t="shared" si="123"/>
        <v>4532.0499999999884</v>
      </c>
      <c r="Q297" s="9">
        <v>183238.9</v>
      </c>
      <c r="R297" s="9">
        <v>174202</v>
      </c>
      <c r="S297" s="5">
        <f t="shared" si="119"/>
        <v>0.95099999999999996</v>
      </c>
      <c r="T297" s="12">
        <f t="shared" si="124"/>
        <v>-9036.8999999999942</v>
      </c>
      <c r="U297" s="9">
        <v>292543.5</v>
      </c>
      <c r="V297" s="9">
        <v>294982.90000000002</v>
      </c>
      <c r="W297" s="5">
        <f t="shared" si="120"/>
        <v>1.008</v>
      </c>
      <c r="X297" s="12">
        <f t="shared" si="125"/>
        <v>2439.4000000000233</v>
      </c>
    </row>
    <row r="298" spans="1:24" x14ac:dyDescent="0.25">
      <c r="A298" s="4">
        <v>1</v>
      </c>
      <c r="B298" s="4">
        <v>1</v>
      </c>
      <c r="C298" s="38" t="s">
        <v>258</v>
      </c>
      <c r="D298" s="34">
        <v>41600</v>
      </c>
      <c r="E298" s="34">
        <v>262146</v>
      </c>
      <c r="F298" s="34">
        <v>198479.09999999998</v>
      </c>
      <c r="G298" s="5">
        <f t="shared" si="115"/>
        <v>0.75700000000000001</v>
      </c>
      <c r="H298" s="6">
        <f t="shared" si="116"/>
        <v>-63666.900000000023</v>
      </c>
      <c r="I298" s="36">
        <v>259229.69999999998</v>
      </c>
      <c r="J298" s="36">
        <v>294372.10000000003</v>
      </c>
      <c r="K298" s="5">
        <f t="shared" si="117"/>
        <v>1.1359999999999999</v>
      </c>
      <c r="L298" s="6">
        <f>SUM(L299:L310)</f>
        <v>35142.400000000016</v>
      </c>
      <c r="M298" s="36">
        <v>674620.5</v>
      </c>
      <c r="N298" s="36">
        <v>684294.0283333332</v>
      </c>
      <c r="O298" s="5">
        <f t="shared" si="118"/>
        <v>1.014</v>
      </c>
      <c r="P298" s="6">
        <f>SUM(P299:P310)</f>
        <v>9673.5283333332954</v>
      </c>
      <c r="Q298" s="36">
        <f t="shared" ref="Q298" si="126">SUM(Q299:Q310)</f>
        <v>219991.90000000002</v>
      </c>
      <c r="R298" s="36">
        <v>191512.80000000002</v>
      </c>
      <c r="S298" s="5">
        <f t="shared" si="119"/>
        <v>0.871</v>
      </c>
      <c r="T298" s="6">
        <f>SUM(T299:T310)</f>
        <v>-28479.1</v>
      </c>
      <c r="U298" s="36">
        <v>480189.89999999997</v>
      </c>
      <c r="V298" s="36">
        <v>486853.19999999995</v>
      </c>
      <c r="W298" s="5">
        <f t="shared" si="120"/>
        <v>1.014</v>
      </c>
      <c r="X298" s="6">
        <f>SUM(X299:X310)</f>
        <v>6663.2999999999865</v>
      </c>
    </row>
    <row r="299" spans="1:24" ht="15" hidden="1" customHeight="1" x14ac:dyDescent="0.25">
      <c r="A299" s="7">
        <v>3</v>
      </c>
      <c r="B299" s="7">
        <v>3</v>
      </c>
      <c r="C299" s="8" t="s">
        <v>259</v>
      </c>
      <c r="D299" s="35">
        <v>9563</v>
      </c>
      <c r="E299" s="35">
        <v>37783.5</v>
      </c>
      <c r="F299" s="35">
        <v>28216.199999999997</v>
      </c>
      <c r="G299" s="5">
        <f t="shared" si="115"/>
        <v>0.747</v>
      </c>
      <c r="H299" s="12">
        <f t="shared" si="116"/>
        <v>-9567.3000000000029</v>
      </c>
      <c r="I299" s="9">
        <v>7574.1</v>
      </c>
      <c r="J299" s="9">
        <v>11581.6</v>
      </c>
      <c r="K299" s="5">
        <f t="shared" si="117"/>
        <v>1.5289999999999999</v>
      </c>
      <c r="L299" s="12">
        <f t="shared" ref="L299:L310" si="127">J299-I299</f>
        <v>4007.5</v>
      </c>
      <c r="M299" s="9">
        <v>31060.999999999996</v>
      </c>
      <c r="N299" s="9">
        <v>31714.26666666667</v>
      </c>
      <c r="O299" s="5">
        <f t="shared" si="118"/>
        <v>1.0209999999999999</v>
      </c>
      <c r="P299" s="12">
        <f t="shared" ref="P299:P310" si="128">N299-M299</f>
        <v>653.2666666666737</v>
      </c>
      <c r="Q299" s="9">
        <v>0</v>
      </c>
      <c r="R299" s="9">
        <v>0</v>
      </c>
      <c r="S299" s="5">
        <f t="shared" si="119"/>
        <v>0</v>
      </c>
      <c r="T299" s="12">
        <f t="shared" ref="T299:T310" si="129">R299-Q299</f>
        <v>0</v>
      </c>
      <c r="U299" s="9">
        <v>7574.1</v>
      </c>
      <c r="V299" s="9">
        <v>11581.6</v>
      </c>
      <c r="W299" s="5">
        <f t="shared" si="120"/>
        <v>1.5289999999999999</v>
      </c>
      <c r="X299" s="12">
        <f t="shared" ref="X299:X310" si="130">V299-U299</f>
        <v>4007.5</v>
      </c>
    </row>
    <row r="300" spans="1:24" ht="15" hidden="1" customHeight="1" x14ac:dyDescent="0.25">
      <c r="A300" s="7">
        <v>3</v>
      </c>
      <c r="B300" s="7">
        <v>3</v>
      </c>
      <c r="C300" s="8" t="s">
        <v>260</v>
      </c>
      <c r="D300" s="35">
        <v>5442</v>
      </c>
      <c r="E300" s="35">
        <v>7377.3</v>
      </c>
      <c r="F300" s="35">
        <v>6888.9000000000005</v>
      </c>
      <c r="G300" s="5">
        <f t="shared" si="115"/>
        <v>0.93400000000000005</v>
      </c>
      <c r="H300" s="12">
        <f t="shared" si="116"/>
        <v>-488.39999999999964</v>
      </c>
      <c r="I300" s="9">
        <v>14733.4</v>
      </c>
      <c r="J300" s="9">
        <v>14120.4</v>
      </c>
      <c r="K300" s="5">
        <f t="shared" si="117"/>
        <v>0.95799999999999996</v>
      </c>
      <c r="L300" s="12">
        <f t="shared" si="127"/>
        <v>-613</v>
      </c>
      <c r="M300" s="9">
        <v>16833.899999999998</v>
      </c>
      <c r="N300" s="9">
        <v>17004.219999999998</v>
      </c>
      <c r="O300" s="5">
        <f t="shared" si="118"/>
        <v>1.01</v>
      </c>
      <c r="P300" s="12">
        <f t="shared" si="128"/>
        <v>170.31999999999971</v>
      </c>
      <c r="Q300" s="9">
        <v>0</v>
      </c>
      <c r="R300" s="9">
        <v>0</v>
      </c>
      <c r="S300" s="5">
        <f t="shared" si="119"/>
        <v>0</v>
      </c>
      <c r="T300" s="12">
        <f t="shared" si="129"/>
        <v>0</v>
      </c>
      <c r="U300" s="9">
        <v>14733.4</v>
      </c>
      <c r="V300" s="9">
        <v>14120.4</v>
      </c>
      <c r="W300" s="5">
        <f t="shared" si="120"/>
        <v>0.95799999999999996</v>
      </c>
      <c r="X300" s="12">
        <f t="shared" si="130"/>
        <v>-613</v>
      </c>
    </row>
    <row r="301" spans="1:24" ht="15" hidden="1" customHeight="1" x14ac:dyDescent="0.25">
      <c r="A301" s="7"/>
      <c r="B301" s="7"/>
      <c r="C301" s="8" t="s">
        <v>261</v>
      </c>
      <c r="D301" s="35">
        <v>971</v>
      </c>
      <c r="E301" s="35">
        <v>1329.1</v>
      </c>
      <c r="F301" s="35">
        <v>1323.6</v>
      </c>
      <c r="G301" s="5">
        <f t="shared" si="115"/>
        <v>0.996</v>
      </c>
      <c r="H301" s="12">
        <f t="shared" si="116"/>
        <v>-5.5</v>
      </c>
      <c r="I301" s="9">
        <v>2617</v>
      </c>
      <c r="J301" s="9">
        <v>2426</v>
      </c>
      <c r="K301" s="5">
        <f t="shared" si="117"/>
        <v>0.92700000000000005</v>
      </c>
      <c r="L301" s="12">
        <f t="shared" si="127"/>
        <v>-191</v>
      </c>
      <c r="M301" s="9">
        <v>9523.6</v>
      </c>
      <c r="N301" s="9">
        <v>9582</v>
      </c>
      <c r="O301" s="5">
        <f t="shared" si="118"/>
        <v>1.006</v>
      </c>
      <c r="P301" s="12">
        <f t="shared" si="128"/>
        <v>58.399999999999636</v>
      </c>
      <c r="Q301" s="9">
        <v>6011.2</v>
      </c>
      <c r="R301" s="9">
        <v>6206.7</v>
      </c>
      <c r="S301" s="5">
        <f t="shared" si="119"/>
        <v>1.0329999999999999</v>
      </c>
      <c r="T301" s="12">
        <f t="shared" si="129"/>
        <v>195.5</v>
      </c>
      <c r="U301" s="9">
        <v>8628.2000000000007</v>
      </c>
      <c r="V301" s="9">
        <v>8632.7000000000007</v>
      </c>
      <c r="W301" s="5">
        <f t="shared" si="120"/>
        <v>1.0009999999999999</v>
      </c>
      <c r="X301" s="12">
        <f t="shared" si="130"/>
        <v>4.5</v>
      </c>
    </row>
    <row r="302" spans="1:24" ht="15" hidden="1" customHeight="1" x14ac:dyDescent="0.25">
      <c r="A302" s="7"/>
      <c r="B302" s="7"/>
      <c r="C302" s="8" t="s">
        <v>262</v>
      </c>
      <c r="D302" s="35">
        <v>4700</v>
      </c>
      <c r="E302" s="35">
        <v>8290.7000000000007</v>
      </c>
      <c r="F302" s="35">
        <v>7710.0000000000009</v>
      </c>
      <c r="G302" s="5">
        <f t="shared" si="115"/>
        <v>0.93</v>
      </c>
      <c r="H302" s="12">
        <f t="shared" si="116"/>
        <v>-580.69999999999982</v>
      </c>
      <c r="I302" s="9">
        <v>11138.7</v>
      </c>
      <c r="J302" s="9">
        <v>10682.4</v>
      </c>
      <c r="K302" s="5">
        <f t="shared" si="117"/>
        <v>0.95899999999999996</v>
      </c>
      <c r="L302" s="12">
        <f t="shared" si="127"/>
        <v>-456.30000000000109</v>
      </c>
      <c r="M302" s="9">
        <v>12215.400000000001</v>
      </c>
      <c r="N302" s="9">
        <v>12419.708333333334</v>
      </c>
      <c r="O302" s="5">
        <f t="shared" si="118"/>
        <v>1.0169999999999999</v>
      </c>
      <c r="P302" s="12">
        <f t="shared" si="128"/>
        <v>204.30833333333248</v>
      </c>
      <c r="Q302" s="9">
        <v>0</v>
      </c>
      <c r="R302" s="9">
        <v>0</v>
      </c>
      <c r="S302" s="5">
        <f t="shared" si="119"/>
        <v>0</v>
      </c>
      <c r="T302" s="12">
        <f t="shared" si="129"/>
        <v>0</v>
      </c>
      <c r="U302" s="9">
        <v>11138.7</v>
      </c>
      <c r="V302" s="9">
        <v>10682.4</v>
      </c>
      <c r="W302" s="5">
        <f t="shared" si="120"/>
        <v>0.95899999999999996</v>
      </c>
      <c r="X302" s="12">
        <f t="shared" si="130"/>
        <v>-456.30000000000109</v>
      </c>
    </row>
    <row r="303" spans="1:24" ht="15" hidden="1" customHeight="1" x14ac:dyDescent="0.25">
      <c r="A303" s="7"/>
      <c r="B303" s="7"/>
      <c r="C303" s="8" t="s">
        <v>263</v>
      </c>
      <c r="D303" s="35">
        <v>3006</v>
      </c>
      <c r="E303" s="35">
        <v>4308.8</v>
      </c>
      <c r="F303" s="35">
        <v>4272.2</v>
      </c>
      <c r="G303" s="5">
        <f t="shared" si="115"/>
        <v>0.99199999999999999</v>
      </c>
      <c r="H303" s="12">
        <f t="shared" si="116"/>
        <v>-36.600000000000364</v>
      </c>
      <c r="I303" s="9">
        <v>7906.1</v>
      </c>
      <c r="J303" s="9">
        <v>7340.9</v>
      </c>
      <c r="K303" s="5">
        <f t="shared" si="117"/>
        <v>0.92900000000000005</v>
      </c>
      <c r="L303" s="12">
        <f t="shared" si="127"/>
        <v>-565.20000000000073</v>
      </c>
      <c r="M303" s="9">
        <v>15207.399999999998</v>
      </c>
      <c r="N303" s="9">
        <v>15259.133333333331</v>
      </c>
      <c r="O303" s="5">
        <f t="shared" si="118"/>
        <v>1.0029999999999999</v>
      </c>
      <c r="P303" s="12">
        <f t="shared" si="128"/>
        <v>51.733333333333576</v>
      </c>
      <c r="Q303" s="9">
        <v>4728</v>
      </c>
      <c r="R303" s="9">
        <v>5178</v>
      </c>
      <c r="S303" s="5">
        <f t="shared" si="119"/>
        <v>1.095</v>
      </c>
      <c r="T303" s="12">
        <f t="shared" si="129"/>
        <v>450</v>
      </c>
      <c r="U303" s="9">
        <v>12634.1</v>
      </c>
      <c r="V303" s="9">
        <v>12518.9</v>
      </c>
      <c r="W303" s="5">
        <f t="shared" si="120"/>
        <v>0.99099999999999999</v>
      </c>
      <c r="X303" s="12">
        <f t="shared" si="130"/>
        <v>-115.20000000000073</v>
      </c>
    </row>
    <row r="304" spans="1:24" ht="15" hidden="1" customHeight="1" x14ac:dyDescent="0.25">
      <c r="A304" s="7"/>
      <c r="B304" s="7"/>
      <c r="C304" s="8" t="s">
        <v>264</v>
      </c>
      <c r="D304" s="35">
        <v>1227</v>
      </c>
      <c r="E304" s="35">
        <v>1174.5999999999999</v>
      </c>
      <c r="F304" s="35">
        <v>1170.1999999999998</v>
      </c>
      <c r="G304" s="5">
        <f t="shared" si="115"/>
        <v>0.996</v>
      </c>
      <c r="H304" s="12">
        <f t="shared" si="116"/>
        <v>-4.4000000000000909</v>
      </c>
      <c r="I304" s="9">
        <v>4100</v>
      </c>
      <c r="J304" s="9">
        <v>3847.3</v>
      </c>
      <c r="K304" s="5">
        <f t="shared" si="117"/>
        <v>0.93799999999999994</v>
      </c>
      <c r="L304" s="12">
        <f t="shared" si="127"/>
        <v>-252.69999999999982</v>
      </c>
      <c r="M304" s="9">
        <v>11301.899999999998</v>
      </c>
      <c r="N304" s="9">
        <v>11376.566666666666</v>
      </c>
      <c r="O304" s="5">
        <f t="shared" si="118"/>
        <v>1.0069999999999999</v>
      </c>
      <c r="P304" s="12">
        <f t="shared" si="128"/>
        <v>74.666666666667879</v>
      </c>
      <c r="Q304" s="9">
        <v>6835.4</v>
      </c>
      <c r="R304" s="9">
        <v>7094.6</v>
      </c>
      <c r="S304" s="5">
        <f t="shared" si="119"/>
        <v>1.038</v>
      </c>
      <c r="T304" s="12">
        <f t="shared" si="129"/>
        <v>259.20000000000073</v>
      </c>
      <c r="U304" s="9">
        <v>10935.4</v>
      </c>
      <c r="V304" s="9">
        <v>10941.900000000001</v>
      </c>
      <c r="W304" s="5">
        <f t="shared" si="120"/>
        <v>1.0009999999999999</v>
      </c>
      <c r="X304" s="12">
        <f t="shared" si="130"/>
        <v>6.500000000001819</v>
      </c>
    </row>
    <row r="305" spans="1:24" ht="15" hidden="1" customHeight="1" x14ac:dyDescent="0.25">
      <c r="A305" s="7"/>
      <c r="B305" s="7"/>
      <c r="C305" s="8" t="s">
        <v>265</v>
      </c>
      <c r="D305" s="35">
        <v>1716</v>
      </c>
      <c r="E305" s="35">
        <v>1884.1</v>
      </c>
      <c r="F305" s="35">
        <v>1660.6</v>
      </c>
      <c r="G305" s="5">
        <f t="shared" si="115"/>
        <v>0.88100000000000001</v>
      </c>
      <c r="H305" s="12">
        <f t="shared" si="116"/>
        <v>-223.5</v>
      </c>
      <c r="I305" s="9">
        <v>5092.3</v>
      </c>
      <c r="J305" s="9">
        <v>4964.8999999999996</v>
      </c>
      <c r="K305" s="5">
        <f t="shared" si="117"/>
        <v>0.97499999999999998</v>
      </c>
      <c r="L305" s="12">
        <f t="shared" si="127"/>
        <v>-127.40000000000055</v>
      </c>
      <c r="M305" s="9">
        <v>11444.199999999999</v>
      </c>
      <c r="N305" s="9">
        <v>11462.6</v>
      </c>
      <c r="O305" s="5">
        <f t="shared" si="118"/>
        <v>1.002</v>
      </c>
      <c r="P305" s="12">
        <f t="shared" si="128"/>
        <v>18.400000000001455</v>
      </c>
      <c r="Q305" s="9">
        <v>5371.7</v>
      </c>
      <c r="R305" s="9">
        <v>5422.2</v>
      </c>
      <c r="S305" s="5">
        <f t="shared" si="119"/>
        <v>1.0089999999999999</v>
      </c>
      <c r="T305" s="12">
        <f t="shared" si="129"/>
        <v>50.5</v>
      </c>
      <c r="U305" s="9">
        <v>10464</v>
      </c>
      <c r="V305" s="9">
        <v>10387.099999999999</v>
      </c>
      <c r="W305" s="5">
        <f t="shared" si="120"/>
        <v>0.99299999999999999</v>
      </c>
      <c r="X305" s="12">
        <f t="shared" si="130"/>
        <v>-76.900000000001455</v>
      </c>
    </row>
    <row r="306" spans="1:24" ht="15" hidden="1" customHeight="1" x14ac:dyDescent="0.25">
      <c r="A306" s="7"/>
      <c r="B306" s="7"/>
      <c r="C306" s="8" t="s">
        <v>266</v>
      </c>
      <c r="D306" s="35">
        <v>1602</v>
      </c>
      <c r="E306" s="35">
        <v>2346.3000000000002</v>
      </c>
      <c r="F306" s="35">
        <v>2203.5</v>
      </c>
      <c r="G306" s="5">
        <f t="shared" si="115"/>
        <v>0.93899999999999995</v>
      </c>
      <c r="H306" s="12">
        <f t="shared" si="116"/>
        <v>-142.80000000000018</v>
      </c>
      <c r="I306" s="9">
        <v>4167.8999999999996</v>
      </c>
      <c r="J306" s="9">
        <v>3986.6</v>
      </c>
      <c r="K306" s="5">
        <f t="shared" si="117"/>
        <v>0.95699999999999996</v>
      </c>
      <c r="L306" s="12">
        <f t="shared" si="127"/>
        <v>-181.29999999999973</v>
      </c>
      <c r="M306" s="9">
        <v>8962.3999999999978</v>
      </c>
      <c r="N306" s="9">
        <v>9141.8333333333321</v>
      </c>
      <c r="O306" s="5">
        <f t="shared" si="118"/>
        <v>1.02</v>
      </c>
      <c r="P306" s="12">
        <f t="shared" si="128"/>
        <v>179.4333333333343</v>
      </c>
      <c r="Q306" s="9">
        <v>3279.3</v>
      </c>
      <c r="R306" s="9">
        <v>3551.1</v>
      </c>
      <c r="S306" s="5">
        <f t="shared" si="119"/>
        <v>1.083</v>
      </c>
      <c r="T306" s="12">
        <f t="shared" si="129"/>
        <v>271.79999999999973</v>
      </c>
      <c r="U306" s="9">
        <v>7447.2</v>
      </c>
      <c r="V306" s="9">
        <v>7537.7</v>
      </c>
      <c r="W306" s="5">
        <f t="shared" si="120"/>
        <v>1.012</v>
      </c>
      <c r="X306" s="12">
        <f t="shared" si="130"/>
        <v>90.5</v>
      </c>
    </row>
    <row r="307" spans="1:24" ht="15" hidden="1" customHeight="1" x14ac:dyDescent="0.25">
      <c r="A307" s="7"/>
      <c r="B307" s="7"/>
      <c r="C307" s="8" t="s">
        <v>267</v>
      </c>
      <c r="D307" s="35">
        <v>8566</v>
      </c>
      <c r="E307" s="35">
        <v>27962.9</v>
      </c>
      <c r="F307" s="35">
        <v>27909.7</v>
      </c>
      <c r="G307" s="5">
        <f t="shared" si="115"/>
        <v>0.998</v>
      </c>
      <c r="H307" s="12">
        <f t="shared" si="116"/>
        <v>-53.200000000000728</v>
      </c>
      <c r="I307" s="9">
        <v>7730.4</v>
      </c>
      <c r="J307" s="9">
        <v>7558.7</v>
      </c>
      <c r="K307" s="5">
        <f t="shared" si="117"/>
        <v>0.97799999999999998</v>
      </c>
      <c r="L307" s="12">
        <f t="shared" si="127"/>
        <v>-171.69999999999982</v>
      </c>
      <c r="M307" s="9">
        <v>31762.700000000004</v>
      </c>
      <c r="N307" s="9">
        <v>32434.493333333343</v>
      </c>
      <c r="O307" s="5">
        <f t="shared" si="118"/>
        <v>1.0209999999999999</v>
      </c>
      <c r="P307" s="12">
        <f t="shared" si="128"/>
        <v>671.79333333333852</v>
      </c>
      <c r="Q307" s="9">
        <v>1245</v>
      </c>
      <c r="R307" s="9">
        <v>1613</v>
      </c>
      <c r="S307" s="5">
        <f t="shared" si="119"/>
        <v>1.296</v>
      </c>
      <c r="T307" s="12">
        <f t="shared" si="129"/>
        <v>368</v>
      </c>
      <c r="U307" s="9">
        <v>8975.4</v>
      </c>
      <c r="V307" s="9">
        <v>9171.7000000000007</v>
      </c>
      <c r="W307" s="5">
        <f t="shared" si="120"/>
        <v>1.022</v>
      </c>
      <c r="X307" s="12">
        <f t="shared" si="130"/>
        <v>196.30000000000109</v>
      </c>
    </row>
    <row r="308" spans="1:24" ht="15" hidden="1" customHeight="1" x14ac:dyDescent="0.25">
      <c r="A308" s="7"/>
      <c r="B308" s="7"/>
      <c r="C308" s="8" t="s">
        <v>268</v>
      </c>
      <c r="D308" s="35">
        <v>3424</v>
      </c>
      <c r="E308" s="35">
        <v>3026</v>
      </c>
      <c r="F308" s="35">
        <v>2596.6</v>
      </c>
      <c r="G308" s="5">
        <f t="shared" si="115"/>
        <v>0.85799999999999998</v>
      </c>
      <c r="H308" s="12">
        <f t="shared" si="116"/>
        <v>-429.40000000000009</v>
      </c>
      <c r="I308" s="9">
        <v>10898.5</v>
      </c>
      <c r="J308" s="9">
        <v>10633.8</v>
      </c>
      <c r="K308" s="5">
        <f t="shared" si="117"/>
        <v>0.97599999999999998</v>
      </c>
      <c r="L308" s="12">
        <f t="shared" si="127"/>
        <v>-264.70000000000073</v>
      </c>
      <c r="M308" s="9">
        <v>16833.7</v>
      </c>
      <c r="N308" s="9">
        <v>17204.966666666667</v>
      </c>
      <c r="O308" s="5">
        <f t="shared" si="118"/>
        <v>1.022</v>
      </c>
      <c r="P308" s="12">
        <f t="shared" si="128"/>
        <v>371.26666666666642</v>
      </c>
      <c r="Q308" s="9">
        <v>4571.7</v>
      </c>
      <c r="R308" s="9">
        <v>5017.6000000000004</v>
      </c>
      <c r="S308" s="5">
        <f t="shared" si="119"/>
        <v>1.0980000000000001</v>
      </c>
      <c r="T308" s="12">
        <f t="shared" si="129"/>
        <v>445.90000000000055</v>
      </c>
      <c r="U308" s="9">
        <v>15470.2</v>
      </c>
      <c r="V308" s="9">
        <v>15651.4</v>
      </c>
      <c r="W308" s="5">
        <f t="shared" si="120"/>
        <v>1.012</v>
      </c>
      <c r="X308" s="12">
        <f t="shared" si="130"/>
        <v>181.19999999999891</v>
      </c>
    </row>
    <row r="309" spans="1:24" ht="15" hidden="1" customHeight="1" x14ac:dyDescent="0.25">
      <c r="A309" s="7"/>
      <c r="B309" s="7"/>
      <c r="C309" s="8" t="s">
        <v>269</v>
      </c>
      <c r="D309" s="35">
        <v>1383</v>
      </c>
      <c r="E309" s="35">
        <v>1571.9</v>
      </c>
      <c r="F309" s="35">
        <v>1376</v>
      </c>
      <c r="G309" s="5">
        <f t="shared" si="115"/>
        <v>0.875</v>
      </c>
      <c r="H309" s="12">
        <f t="shared" si="116"/>
        <v>-195.90000000000009</v>
      </c>
      <c r="I309" s="9">
        <v>4047.9</v>
      </c>
      <c r="J309" s="9">
        <v>3964.8</v>
      </c>
      <c r="K309" s="5">
        <f t="shared" si="117"/>
        <v>0.97899999999999998</v>
      </c>
      <c r="L309" s="12">
        <f t="shared" si="127"/>
        <v>-83.099999999999909</v>
      </c>
      <c r="M309" s="9">
        <v>9352.9000000000015</v>
      </c>
      <c r="N309" s="9">
        <v>9396.1666666666679</v>
      </c>
      <c r="O309" s="5">
        <f t="shared" si="118"/>
        <v>1.0049999999999999</v>
      </c>
      <c r="P309" s="12">
        <f t="shared" si="128"/>
        <v>43.266666666666424</v>
      </c>
      <c r="Q309" s="9">
        <v>4341</v>
      </c>
      <c r="R309" s="9">
        <v>4390.5</v>
      </c>
      <c r="S309" s="5">
        <f t="shared" si="119"/>
        <v>1.0109999999999999</v>
      </c>
      <c r="T309" s="12">
        <f t="shared" si="129"/>
        <v>49.5</v>
      </c>
      <c r="U309" s="9">
        <v>8388.9</v>
      </c>
      <c r="V309" s="9">
        <v>8355.2999999999993</v>
      </c>
      <c r="W309" s="5">
        <f t="shared" si="120"/>
        <v>0.996</v>
      </c>
      <c r="X309" s="12">
        <f t="shared" si="130"/>
        <v>-33.600000000000364</v>
      </c>
    </row>
    <row r="310" spans="1:24" ht="15" hidden="1" customHeight="1" x14ac:dyDescent="0.25">
      <c r="A310" s="7">
        <v>2</v>
      </c>
      <c r="B310" s="7">
        <v>2</v>
      </c>
      <c r="C310" s="8" t="s">
        <v>13</v>
      </c>
      <c r="D310" s="35">
        <v>41600</v>
      </c>
      <c r="E310" s="35">
        <v>165090.79999999999</v>
      </c>
      <c r="F310" s="35">
        <v>113151.59999999999</v>
      </c>
      <c r="G310" s="5">
        <f t="shared" si="115"/>
        <v>0.68500000000000005</v>
      </c>
      <c r="H310" s="12">
        <f t="shared" si="116"/>
        <v>-51939.199999999997</v>
      </c>
      <c r="I310" s="9">
        <v>179223.4</v>
      </c>
      <c r="J310" s="9">
        <v>213264.7</v>
      </c>
      <c r="K310" s="5">
        <f t="shared" si="117"/>
        <v>1.19</v>
      </c>
      <c r="L310" s="12">
        <f t="shared" si="127"/>
        <v>34041.300000000017</v>
      </c>
      <c r="M310" s="9">
        <v>500121.39999999997</v>
      </c>
      <c r="N310" s="9">
        <v>507298.07333333325</v>
      </c>
      <c r="O310" s="5">
        <f t="shared" si="118"/>
        <v>1.014</v>
      </c>
      <c r="P310" s="12">
        <f t="shared" si="128"/>
        <v>7176.6733333332813</v>
      </c>
      <c r="Q310" s="9">
        <v>183608.6</v>
      </c>
      <c r="R310" s="9">
        <v>153039.1</v>
      </c>
      <c r="S310" s="5">
        <f t="shared" si="119"/>
        <v>0.83399999999999996</v>
      </c>
      <c r="T310" s="12">
        <f t="shared" si="129"/>
        <v>-30569.5</v>
      </c>
      <c r="U310" s="9">
        <v>363800.3</v>
      </c>
      <c r="V310" s="9">
        <v>367272.1</v>
      </c>
      <c r="W310" s="5">
        <f t="shared" si="120"/>
        <v>1.01</v>
      </c>
      <c r="X310" s="12">
        <f t="shared" si="130"/>
        <v>3471.7999999999884</v>
      </c>
    </row>
    <row r="311" spans="1:24" x14ac:dyDescent="0.25">
      <c r="A311" s="4">
        <v>1</v>
      </c>
      <c r="B311" s="4">
        <v>1</v>
      </c>
      <c r="C311" s="38" t="s">
        <v>270</v>
      </c>
      <c r="D311" s="34">
        <v>143576</v>
      </c>
      <c r="E311" s="34">
        <v>1599807</v>
      </c>
      <c r="F311" s="34">
        <v>1298669.5</v>
      </c>
      <c r="G311" s="5">
        <f t="shared" si="115"/>
        <v>0.81200000000000006</v>
      </c>
      <c r="H311" s="6">
        <f t="shared" si="116"/>
        <v>-301137.5</v>
      </c>
      <c r="I311" s="36">
        <v>427790</v>
      </c>
      <c r="J311" s="36">
        <v>462568.5</v>
      </c>
      <c r="K311" s="5">
        <f t="shared" si="117"/>
        <v>1.081</v>
      </c>
      <c r="L311" s="6">
        <f>SUM(L312:L330)</f>
        <v>34778.5</v>
      </c>
      <c r="M311" s="36">
        <v>1699493.5000000002</v>
      </c>
      <c r="N311" s="36">
        <v>1726857.2811111109</v>
      </c>
      <c r="O311" s="5">
        <f t="shared" si="118"/>
        <v>1.016</v>
      </c>
      <c r="P311" s="6">
        <f>SUM(P312:P330)</f>
        <v>27363.78111111062</v>
      </c>
      <c r="Q311" s="36">
        <f t="shared" ref="Q311" si="131">SUM(Q312:Q330)</f>
        <v>16961.7</v>
      </c>
      <c r="R311" s="36">
        <v>17673.8</v>
      </c>
      <c r="S311" s="5">
        <f t="shared" si="119"/>
        <v>1.042</v>
      </c>
      <c r="T311" s="6">
        <f>SUM(T312:T330)</f>
        <v>712.09999999999786</v>
      </c>
      <c r="U311" s="36">
        <v>568455.9</v>
      </c>
      <c r="V311" s="36">
        <v>603946.5</v>
      </c>
      <c r="W311" s="5">
        <f t="shared" si="120"/>
        <v>1.0620000000000001</v>
      </c>
      <c r="X311" s="6">
        <f>SUM(X312:X330)</f>
        <v>35490.6</v>
      </c>
    </row>
    <row r="312" spans="1:24" ht="15" hidden="1" customHeight="1" x14ac:dyDescent="0.25">
      <c r="A312" s="7">
        <v>3</v>
      </c>
      <c r="B312" s="7">
        <v>3</v>
      </c>
      <c r="C312" s="16" t="s">
        <v>271</v>
      </c>
      <c r="D312" s="35">
        <v>26523</v>
      </c>
      <c r="E312" s="35">
        <v>118860.4</v>
      </c>
      <c r="F312" s="35">
        <v>79298.600000000006</v>
      </c>
      <c r="G312" s="5">
        <f t="shared" si="115"/>
        <v>0.66700000000000004</v>
      </c>
      <c r="H312" s="12">
        <f t="shared" si="116"/>
        <v>-39561.799999999988</v>
      </c>
      <c r="I312" s="9">
        <v>8223.2999999999993</v>
      </c>
      <c r="J312" s="9">
        <v>35201.599999999999</v>
      </c>
      <c r="K312" s="5">
        <f t="shared" si="117"/>
        <v>4.2809999999999997</v>
      </c>
      <c r="L312" s="12">
        <f t="shared" ref="L312:L330" si="132">J312-I312</f>
        <v>26978.3</v>
      </c>
      <c r="M312" s="9">
        <v>89981</v>
      </c>
      <c r="N312" s="9">
        <v>91026.271111111113</v>
      </c>
      <c r="O312" s="5">
        <f t="shared" si="118"/>
        <v>1.012</v>
      </c>
      <c r="P312" s="12">
        <f t="shared" ref="P312:P330" si="133">N312-M312</f>
        <v>1045.271111111113</v>
      </c>
      <c r="Q312" s="9">
        <v>0</v>
      </c>
      <c r="R312" s="9">
        <v>0</v>
      </c>
      <c r="S312" s="5">
        <f t="shared" si="119"/>
        <v>0</v>
      </c>
      <c r="T312" s="12">
        <f t="shared" ref="T312:T330" si="134">R312-Q312</f>
        <v>0</v>
      </c>
      <c r="U312" s="9">
        <v>8223.2999999999993</v>
      </c>
      <c r="V312" s="9">
        <v>35201.599999999999</v>
      </c>
      <c r="W312" s="5">
        <f t="shared" si="120"/>
        <v>4.2809999999999997</v>
      </c>
      <c r="X312" s="12">
        <f t="shared" ref="X312:X330" si="135">V312-U312</f>
        <v>26978.3</v>
      </c>
    </row>
    <row r="313" spans="1:24" ht="15" hidden="1" customHeight="1" x14ac:dyDescent="0.25">
      <c r="A313" s="17"/>
      <c r="B313" s="17"/>
      <c r="C313" s="16" t="s">
        <v>272</v>
      </c>
      <c r="D313" s="35">
        <v>11352</v>
      </c>
      <c r="E313" s="35">
        <v>30504.9</v>
      </c>
      <c r="F313" s="35">
        <v>28555</v>
      </c>
      <c r="G313" s="5">
        <f t="shared" si="115"/>
        <v>0.93600000000000005</v>
      </c>
      <c r="H313" s="12">
        <f t="shared" si="116"/>
        <v>-1949.9000000000015</v>
      </c>
      <c r="I313" s="9">
        <v>15643.8</v>
      </c>
      <c r="J313" s="9">
        <v>15292.5</v>
      </c>
      <c r="K313" s="5">
        <f t="shared" si="117"/>
        <v>0.97799999999999998</v>
      </c>
      <c r="L313" s="12">
        <f t="shared" si="132"/>
        <v>-351.29999999999927</v>
      </c>
      <c r="M313" s="9">
        <v>25472.7</v>
      </c>
      <c r="N313" s="9">
        <v>26213.966666666671</v>
      </c>
      <c r="O313" s="5">
        <f t="shared" si="118"/>
        <v>1.0289999999999999</v>
      </c>
      <c r="P313" s="12">
        <f t="shared" si="133"/>
        <v>741.26666666667006</v>
      </c>
      <c r="Q313" s="9">
        <v>0</v>
      </c>
      <c r="R313" s="9">
        <v>0</v>
      </c>
      <c r="S313" s="5">
        <f t="shared" si="119"/>
        <v>0</v>
      </c>
      <c r="T313" s="12">
        <f t="shared" si="134"/>
        <v>0</v>
      </c>
      <c r="U313" s="9">
        <v>15643.8</v>
      </c>
      <c r="V313" s="9">
        <v>15292.5</v>
      </c>
      <c r="W313" s="5">
        <f t="shared" si="120"/>
        <v>0.97799999999999998</v>
      </c>
      <c r="X313" s="12">
        <f t="shared" si="135"/>
        <v>-351.29999999999927</v>
      </c>
    </row>
    <row r="314" spans="1:24" ht="15" hidden="1" customHeight="1" x14ac:dyDescent="0.25">
      <c r="A314" s="17"/>
      <c r="B314" s="17"/>
      <c r="C314" s="16" t="s">
        <v>230</v>
      </c>
      <c r="D314" s="35">
        <v>3829</v>
      </c>
      <c r="E314" s="35">
        <v>6789.6</v>
      </c>
      <c r="F314" s="35">
        <v>6738.6</v>
      </c>
      <c r="G314" s="5">
        <f t="shared" si="115"/>
        <v>0.99199999999999999</v>
      </c>
      <c r="H314" s="12">
        <f t="shared" si="116"/>
        <v>-51</v>
      </c>
      <c r="I314" s="9">
        <v>8778.7999999999993</v>
      </c>
      <c r="J314" s="9">
        <v>8054.8</v>
      </c>
      <c r="K314" s="5">
        <f t="shared" si="117"/>
        <v>0.91800000000000004</v>
      </c>
      <c r="L314" s="12">
        <f t="shared" si="132"/>
        <v>-723.99999999999909</v>
      </c>
      <c r="M314" s="9">
        <v>13693</v>
      </c>
      <c r="N314" s="9">
        <v>14385.443333333333</v>
      </c>
      <c r="O314" s="5">
        <f t="shared" si="118"/>
        <v>1.0509999999999999</v>
      </c>
      <c r="P314" s="12">
        <f t="shared" si="133"/>
        <v>692.4433333333327</v>
      </c>
      <c r="Q314" s="9">
        <v>0</v>
      </c>
      <c r="R314" s="9">
        <v>705</v>
      </c>
      <c r="S314" s="5">
        <f t="shared" si="119"/>
        <v>0</v>
      </c>
      <c r="T314" s="12">
        <f t="shared" si="134"/>
        <v>705</v>
      </c>
      <c r="U314" s="9">
        <v>8778.7999999999993</v>
      </c>
      <c r="V314" s="9">
        <v>8759.7999999999993</v>
      </c>
      <c r="W314" s="5">
        <f t="shared" si="120"/>
        <v>0.998</v>
      </c>
      <c r="X314" s="12">
        <f t="shared" si="135"/>
        <v>-19</v>
      </c>
    </row>
    <row r="315" spans="1:24" ht="15" hidden="1" customHeight="1" x14ac:dyDescent="0.25">
      <c r="A315" s="17"/>
      <c r="B315" s="17"/>
      <c r="C315" s="16" t="s">
        <v>32</v>
      </c>
      <c r="D315" s="35">
        <v>1979</v>
      </c>
      <c r="E315" s="35">
        <v>5851.9</v>
      </c>
      <c r="F315" s="35">
        <v>5060</v>
      </c>
      <c r="G315" s="5">
        <f t="shared" si="115"/>
        <v>0.86499999999999999</v>
      </c>
      <c r="H315" s="12">
        <f t="shared" si="116"/>
        <v>-791.89999999999964</v>
      </c>
      <c r="I315" s="9">
        <v>2203.3000000000002</v>
      </c>
      <c r="J315" s="9">
        <v>2580.6</v>
      </c>
      <c r="K315" s="5">
        <f t="shared" si="117"/>
        <v>1.171</v>
      </c>
      <c r="L315" s="12">
        <f t="shared" si="132"/>
        <v>377.29999999999973</v>
      </c>
      <c r="M315" s="9">
        <v>23861.300000000003</v>
      </c>
      <c r="N315" s="9">
        <v>24034.233333333341</v>
      </c>
      <c r="O315" s="5">
        <f t="shared" si="118"/>
        <v>1.0069999999999999</v>
      </c>
      <c r="P315" s="12">
        <f t="shared" si="133"/>
        <v>172.93333333333794</v>
      </c>
      <c r="Q315" s="9">
        <v>16879.2</v>
      </c>
      <c r="R315" s="9">
        <v>16565.099999999999</v>
      </c>
      <c r="S315" s="5">
        <f t="shared" si="119"/>
        <v>0.98099999999999998</v>
      </c>
      <c r="T315" s="12">
        <f t="shared" si="134"/>
        <v>-314.10000000000218</v>
      </c>
      <c r="U315" s="9">
        <v>19082.5</v>
      </c>
      <c r="V315" s="9">
        <v>19145.699999999997</v>
      </c>
      <c r="W315" s="5">
        <f t="shared" si="120"/>
        <v>1.0029999999999999</v>
      </c>
      <c r="X315" s="12">
        <f t="shared" si="135"/>
        <v>63.19999999999709</v>
      </c>
    </row>
    <row r="316" spans="1:24" ht="15" hidden="1" customHeight="1" x14ac:dyDescent="0.25">
      <c r="A316" s="17"/>
      <c r="B316" s="17"/>
      <c r="C316" s="16" t="s">
        <v>273</v>
      </c>
      <c r="D316" s="35">
        <v>11727</v>
      </c>
      <c r="E316" s="35">
        <v>41933.9</v>
      </c>
      <c r="F316" s="35">
        <v>40183.9</v>
      </c>
      <c r="G316" s="5">
        <f t="shared" si="115"/>
        <v>0.95799999999999996</v>
      </c>
      <c r="H316" s="12">
        <f t="shared" si="116"/>
        <v>-1750</v>
      </c>
      <c r="I316" s="9">
        <v>9629.6</v>
      </c>
      <c r="J316" s="9">
        <v>8521.4</v>
      </c>
      <c r="K316" s="5">
        <f t="shared" si="117"/>
        <v>0.88500000000000001</v>
      </c>
      <c r="L316" s="12">
        <f t="shared" si="132"/>
        <v>-1108.2000000000007</v>
      </c>
      <c r="M316" s="9">
        <v>30601.7</v>
      </c>
      <c r="N316" s="9">
        <v>31876.306666666667</v>
      </c>
      <c r="O316" s="5">
        <f t="shared" si="118"/>
        <v>1.042</v>
      </c>
      <c r="P316" s="12">
        <f t="shared" si="133"/>
        <v>1274.6066666666666</v>
      </c>
      <c r="Q316" s="9">
        <v>0</v>
      </c>
      <c r="R316" s="9">
        <v>0</v>
      </c>
      <c r="S316" s="5">
        <f t="shared" si="119"/>
        <v>0</v>
      </c>
      <c r="T316" s="12">
        <f t="shared" si="134"/>
        <v>0</v>
      </c>
      <c r="U316" s="9">
        <v>9629.6</v>
      </c>
      <c r="V316" s="9">
        <v>8521.4</v>
      </c>
      <c r="W316" s="5">
        <f t="shared" si="120"/>
        <v>0.88500000000000001</v>
      </c>
      <c r="X316" s="12">
        <f t="shared" si="135"/>
        <v>-1108.2000000000007</v>
      </c>
    </row>
    <row r="317" spans="1:24" ht="15" hidden="1" customHeight="1" x14ac:dyDescent="0.25">
      <c r="A317" s="17"/>
      <c r="B317" s="17"/>
      <c r="C317" s="16" t="s">
        <v>274</v>
      </c>
      <c r="D317" s="35">
        <v>6519</v>
      </c>
      <c r="E317" s="35">
        <v>22817.9</v>
      </c>
      <c r="F317" s="35">
        <v>22461.9</v>
      </c>
      <c r="G317" s="5">
        <f t="shared" si="115"/>
        <v>0.98399999999999999</v>
      </c>
      <c r="H317" s="12">
        <f t="shared" si="116"/>
        <v>-356</v>
      </c>
      <c r="I317" s="9">
        <v>6527</v>
      </c>
      <c r="J317" s="9">
        <v>6527</v>
      </c>
      <c r="K317" s="5">
        <f t="shared" si="117"/>
        <v>1</v>
      </c>
      <c r="L317" s="12">
        <f t="shared" si="132"/>
        <v>0</v>
      </c>
      <c r="M317" s="9">
        <v>9118</v>
      </c>
      <c r="N317" s="9">
        <v>9813.6666666666661</v>
      </c>
      <c r="O317" s="5">
        <f t="shared" si="118"/>
        <v>1.0760000000000001</v>
      </c>
      <c r="P317" s="12">
        <f t="shared" si="133"/>
        <v>695.66666666666606</v>
      </c>
      <c r="Q317" s="9">
        <v>0</v>
      </c>
      <c r="R317" s="9">
        <v>0</v>
      </c>
      <c r="S317" s="5">
        <f t="shared" si="119"/>
        <v>0</v>
      </c>
      <c r="T317" s="12">
        <f t="shared" si="134"/>
        <v>0</v>
      </c>
      <c r="U317" s="9">
        <v>6527</v>
      </c>
      <c r="V317" s="9">
        <v>6527</v>
      </c>
      <c r="W317" s="5">
        <f t="shared" si="120"/>
        <v>1</v>
      </c>
      <c r="X317" s="12">
        <f t="shared" si="135"/>
        <v>0</v>
      </c>
    </row>
    <row r="318" spans="1:24" ht="15" hidden="1" customHeight="1" x14ac:dyDescent="0.25">
      <c r="A318" s="17"/>
      <c r="B318" s="17"/>
      <c r="C318" s="16" t="s">
        <v>275</v>
      </c>
      <c r="D318" s="35">
        <v>15972</v>
      </c>
      <c r="E318" s="35">
        <v>68587.600000000006</v>
      </c>
      <c r="F318" s="35">
        <v>60972.3</v>
      </c>
      <c r="G318" s="5">
        <f t="shared" si="115"/>
        <v>0.88900000000000001</v>
      </c>
      <c r="H318" s="12">
        <f t="shared" si="116"/>
        <v>-7615.3000000000029</v>
      </c>
      <c r="I318" s="9">
        <v>620.90000000000009</v>
      </c>
      <c r="J318" s="9">
        <v>741.9</v>
      </c>
      <c r="K318" s="5">
        <f t="shared" si="117"/>
        <v>1.1950000000000001</v>
      </c>
      <c r="L318" s="12">
        <f t="shared" si="132"/>
        <v>120.99999999999989</v>
      </c>
      <c r="M318" s="9">
        <v>43310.5</v>
      </c>
      <c r="N318" s="9">
        <v>44263.5</v>
      </c>
      <c r="O318" s="5">
        <f t="shared" si="118"/>
        <v>1.022</v>
      </c>
      <c r="P318" s="12">
        <f t="shared" si="133"/>
        <v>953</v>
      </c>
      <c r="Q318" s="9">
        <v>0</v>
      </c>
      <c r="R318" s="9">
        <v>0</v>
      </c>
      <c r="S318" s="5">
        <f t="shared" si="119"/>
        <v>0</v>
      </c>
      <c r="T318" s="12">
        <f t="shared" si="134"/>
        <v>0</v>
      </c>
      <c r="U318" s="9">
        <v>620.90000000000009</v>
      </c>
      <c r="V318" s="9">
        <v>741.9</v>
      </c>
      <c r="W318" s="5">
        <f t="shared" si="120"/>
        <v>1.1950000000000001</v>
      </c>
      <c r="X318" s="12">
        <f t="shared" si="135"/>
        <v>120.99999999999989</v>
      </c>
    </row>
    <row r="319" spans="1:24" ht="15" hidden="1" customHeight="1" x14ac:dyDescent="0.25">
      <c r="A319" s="17"/>
      <c r="B319" s="17"/>
      <c r="C319" s="16" t="s">
        <v>276</v>
      </c>
      <c r="D319" s="35">
        <v>4547</v>
      </c>
      <c r="E319" s="35">
        <v>14166.2</v>
      </c>
      <c r="F319" s="35">
        <v>13916.2</v>
      </c>
      <c r="G319" s="5">
        <f t="shared" si="115"/>
        <v>0.98199999999999998</v>
      </c>
      <c r="H319" s="12">
        <f t="shared" si="116"/>
        <v>-250</v>
      </c>
      <c r="I319" s="9">
        <v>4306.8</v>
      </c>
      <c r="J319" s="9">
        <v>3636</v>
      </c>
      <c r="K319" s="5">
        <f t="shared" si="117"/>
        <v>0.84399999999999997</v>
      </c>
      <c r="L319" s="12">
        <f t="shared" si="132"/>
        <v>-670.80000000000018</v>
      </c>
      <c r="M319" s="9">
        <v>16881.400000000001</v>
      </c>
      <c r="N319" s="9">
        <v>17752.103333333333</v>
      </c>
      <c r="O319" s="5">
        <f t="shared" si="118"/>
        <v>1.052</v>
      </c>
      <c r="P319" s="12">
        <f t="shared" si="133"/>
        <v>870.7033333333311</v>
      </c>
      <c r="Q319" s="9">
        <v>0</v>
      </c>
      <c r="R319" s="9">
        <v>0</v>
      </c>
      <c r="S319" s="5">
        <f t="shared" si="119"/>
        <v>0</v>
      </c>
      <c r="T319" s="12">
        <f t="shared" si="134"/>
        <v>0</v>
      </c>
      <c r="U319" s="9">
        <v>4306.8</v>
      </c>
      <c r="V319" s="9">
        <v>3636</v>
      </c>
      <c r="W319" s="5">
        <f t="shared" si="120"/>
        <v>0.84399999999999997</v>
      </c>
      <c r="X319" s="12">
        <f t="shared" si="135"/>
        <v>-670.80000000000018</v>
      </c>
    </row>
    <row r="320" spans="1:24" ht="15" hidden="1" customHeight="1" x14ac:dyDescent="0.25">
      <c r="A320" s="17"/>
      <c r="B320" s="17"/>
      <c r="C320" s="16" t="s">
        <v>277</v>
      </c>
      <c r="D320" s="35">
        <v>6422</v>
      </c>
      <c r="E320" s="35">
        <v>21042.400000000001</v>
      </c>
      <c r="F320" s="35">
        <v>20314.100000000002</v>
      </c>
      <c r="G320" s="5">
        <f t="shared" si="115"/>
        <v>0.96499999999999997</v>
      </c>
      <c r="H320" s="12">
        <f t="shared" si="116"/>
        <v>-728.29999999999927</v>
      </c>
      <c r="I320" s="9">
        <v>8014.5</v>
      </c>
      <c r="J320" s="9">
        <v>7479.2</v>
      </c>
      <c r="K320" s="5">
        <f t="shared" si="117"/>
        <v>0.93300000000000005</v>
      </c>
      <c r="L320" s="12">
        <f t="shared" si="132"/>
        <v>-535.30000000000018</v>
      </c>
      <c r="M320" s="9">
        <v>17991.600000000002</v>
      </c>
      <c r="N320" s="9">
        <v>18421.113333333335</v>
      </c>
      <c r="O320" s="5">
        <f t="shared" si="118"/>
        <v>1.024</v>
      </c>
      <c r="P320" s="12">
        <f t="shared" si="133"/>
        <v>429.51333333333241</v>
      </c>
      <c r="Q320" s="9">
        <v>0</v>
      </c>
      <c r="R320" s="9">
        <v>0</v>
      </c>
      <c r="S320" s="5">
        <f t="shared" si="119"/>
        <v>0</v>
      </c>
      <c r="T320" s="12">
        <f t="shared" si="134"/>
        <v>0</v>
      </c>
      <c r="U320" s="9">
        <v>8014.5</v>
      </c>
      <c r="V320" s="9">
        <v>7479.2</v>
      </c>
      <c r="W320" s="5">
        <f t="shared" si="120"/>
        <v>0.93300000000000005</v>
      </c>
      <c r="X320" s="12">
        <f t="shared" si="135"/>
        <v>-535.30000000000018</v>
      </c>
    </row>
    <row r="321" spans="1:24" ht="15" hidden="1" customHeight="1" x14ac:dyDescent="0.25">
      <c r="A321" s="17"/>
      <c r="B321" s="17"/>
      <c r="C321" s="16" t="s">
        <v>103</v>
      </c>
      <c r="D321" s="35">
        <v>5357</v>
      </c>
      <c r="E321" s="35">
        <v>32482.6</v>
      </c>
      <c r="F321" s="35">
        <v>30982.6</v>
      </c>
      <c r="G321" s="5">
        <f t="shared" si="115"/>
        <v>0.95399999999999996</v>
      </c>
      <c r="H321" s="12">
        <f t="shared" si="116"/>
        <v>-1500</v>
      </c>
      <c r="I321" s="9">
        <v>0</v>
      </c>
      <c r="J321" s="9">
        <v>0</v>
      </c>
      <c r="K321" s="5">
        <f t="shared" si="117"/>
        <v>0</v>
      </c>
      <c r="L321" s="12">
        <f t="shared" si="132"/>
        <v>0</v>
      </c>
      <c r="M321" s="9">
        <v>18308.299999999996</v>
      </c>
      <c r="N321" s="9">
        <v>19724.399999999991</v>
      </c>
      <c r="O321" s="5">
        <f t="shared" si="118"/>
        <v>1.077</v>
      </c>
      <c r="P321" s="12">
        <f t="shared" si="133"/>
        <v>1416.0999999999949</v>
      </c>
      <c r="Q321" s="9">
        <v>0</v>
      </c>
      <c r="R321" s="9">
        <v>0</v>
      </c>
      <c r="S321" s="5">
        <f t="shared" si="119"/>
        <v>0</v>
      </c>
      <c r="T321" s="12">
        <f t="shared" si="134"/>
        <v>0</v>
      </c>
      <c r="U321" s="9">
        <v>0</v>
      </c>
      <c r="V321" s="9">
        <v>0</v>
      </c>
      <c r="W321" s="5">
        <f t="shared" si="120"/>
        <v>0</v>
      </c>
      <c r="X321" s="12">
        <f t="shared" si="135"/>
        <v>0</v>
      </c>
    </row>
    <row r="322" spans="1:24" ht="15" hidden="1" customHeight="1" x14ac:dyDescent="0.25">
      <c r="A322" s="17"/>
      <c r="B322" s="17"/>
      <c r="C322" s="16" t="s">
        <v>278</v>
      </c>
      <c r="D322" s="35">
        <v>2967</v>
      </c>
      <c r="E322" s="35">
        <v>10630</v>
      </c>
      <c r="F322" s="35">
        <v>8494</v>
      </c>
      <c r="G322" s="5">
        <f t="shared" si="115"/>
        <v>0.79900000000000004</v>
      </c>
      <c r="H322" s="12">
        <f t="shared" si="116"/>
        <v>-2136</v>
      </c>
      <c r="I322" s="9">
        <v>1973.2</v>
      </c>
      <c r="J322" s="9">
        <v>2963.2</v>
      </c>
      <c r="K322" s="5">
        <f t="shared" si="117"/>
        <v>1.502</v>
      </c>
      <c r="L322" s="12">
        <f t="shared" si="132"/>
        <v>989.99999999999977</v>
      </c>
      <c r="M322" s="9">
        <v>9000</v>
      </c>
      <c r="N322" s="9">
        <v>9939.0666666666657</v>
      </c>
      <c r="O322" s="5">
        <f t="shared" si="118"/>
        <v>1.1040000000000001</v>
      </c>
      <c r="P322" s="12">
        <f t="shared" si="133"/>
        <v>939.0666666666657</v>
      </c>
      <c r="Q322" s="9">
        <v>0</v>
      </c>
      <c r="R322" s="9">
        <v>0</v>
      </c>
      <c r="S322" s="5">
        <f t="shared" si="119"/>
        <v>0</v>
      </c>
      <c r="T322" s="12">
        <f t="shared" si="134"/>
        <v>0</v>
      </c>
      <c r="U322" s="9">
        <v>1973.2</v>
      </c>
      <c r="V322" s="9">
        <v>2963.2</v>
      </c>
      <c r="W322" s="5">
        <f t="shared" si="120"/>
        <v>1.502</v>
      </c>
      <c r="X322" s="12">
        <f t="shared" si="135"/>
        <v>989.99999999999977</v>
      </c>
    </row>
    <row r="323" spans="1:24" ht="15" hidden="1" customHeight="1" x14ac:dyDescent="0.25">
      <c r="A323" s="17"/>
      <c r="B323" s="17"/>
      <c r="C323" s="16" t="s">
        <v>279</v>
      </c>
      <c r="D323" s="35">
        <v>5788</v>
      </c>
      <c r="E323" s="35">
        <v>38488.699999999997</v>
      </c>
      <c r="F323" s="35">
        <v>35776.699999999997</v>
      </c>
      <c r="G323" s="5">
        <f t="shared" si="115"/>
        <v>0.93</v>
      </c>
      <c r="H323" s="12">
        <f t="shared" si="116"/>
        <v>-2712</v>
      </c>
      <c r="I323" s="9">
        <v>0</v>
      </c>
      <c r="J323" s="9">
        <v>0</v>
      </c>
      <c r="K323" s="5">
        <f t="shared" si="117"/>
        <v>0</v>
      </c>
      <c r="L323" s="12">
        <f t="shared" si="132"/>
        <v>0</v>
      </c>
      <c r="M323" s="9">
        <v>15596.300000000003</v>
      </c>
      <c r="N323" s="9">
        <v>16398.433333333338</v>
      </c>
      <c r="O323" s="5">
        <f t="shared" si="118"/>
        <v>1.0509999999999999</v>
      </c>
      <c r="P323" s="12">
        <f t="shared" si="133"/>
        <v>802.13333333333503</v>
      </c>
      <c r="Q323" s="9">
        <v>0</v>
      </c>
      <c r="R323" s="9">
        <v>0</v>
      </c>
      <c r="S323" s="5">
        <f t="shared" si="119"/>
        <v>0</v>
      </c>
      <c r="T323" s="12">
        <f t="shared" si="134"/>
        <v>0</v>
      </c>
      <c r="U323" s="9">
        <v>0</v>
      </c>
      <c r="V323" s="9">
        <v>0</v>
      </c>
      <c r="W323" s="5">
        <f t="shared" si="120"/>
        <v>0</v>
      </c>
      <c r="X323" s="12">
        <f t="shared" si="135"/>
        <v>0</v>
      </c>
    </row>
    <row r="324" spans="1:24" ht="15" hidden="1" customHeight="1" x14ac:dyDescent="0.25">
      <c r="A324" s="17"/>
      <c r="B324" s="17"/>
      <c r="C324" s="16" t="s">
        <v>280</v>
      </c>
      <c r="D324" s="35">
        <v>5948</v>
      </c>
      <c r="E324" s="35">
        <v>13942.3</v>
      </c>
      <c r="F324" s="35">
        <v>12930.199999999999</v>
      </c>
      <c r="G324" s="5">
        <f t="shared" si="115"/>
        <v>0.92700000000000005</v>
      </c>
      <c r="H324" s="12">
        <f t="shared" si="116"/>
        <v>-1012.1000000000004</v>
      </c>
      <c r="I324" s="9">
        <v>10227.799999999999</v>
      </c>
      <c r="J324" s="9">
        <v>10104.6</v>
      </c>
      <c r="K324" s="5">
        <f t="shared" si="117"/>
        <v>0.98799999999999999</v>
      </c>
      <c r="L324" s="12">
        <f t="shared" si="132"/>
        <v>-123.19999999999891</v>
      </c>
      <c r="M324" s="9">
        <v>11563</v>
      </c>
      <c r="N324" s="9">
        <v>11681.766666666666</v>
      </c>
      <c r="O324" s="5">
        <f t="shared" si="118"/>
        <v>1.01</v>
      </c>
      <c r="P324" s="12">
        <f t="shared" si="133"/>
        <v>118.76666666666642</v>
      </c>
      <c r="Q324" s="9">
        <v>0</v>
      </c>
      <c r="R324" s="9">
        <v>0</v>
      </c>
      <c r="S324" s="5">
        <f t="shared" si="119"/>
        <v>0</v>
      </c>
      <c r="T324" s="12">
        <f t="shared" si="134"/>
        <v>0</v>
      </c>
      <c r="U324" s="9">
        <v>10227.799999999999</v>
      </c>
      <c r="V324" s="9">
        <v>10104.6</v>
      </c>
      <c r="W324" s="5">
        <f t="shared" si="120"/>
        <v>0.98799999999999999</v>
      </c>
      <c r="X324" s="12">
        <f t="shared" si="135"/>
        <v>-123.19999999999891</v>
      </c>
    </row>
    <row r="325" spans="1:24" ht="15" hidden="1" customHeight="1" x14ac:dyDescent="0.25">
      <c r="A325" s="17"/>
      <c r="B325" s="17"/>
      <c r="C325" s="16" t="s">
        <v>281</v>
      </c>
      <c r="D325" s="35">
        <v>1942</v>
      </c>
      <c r="E325" s="35">
        <v>3563</v>
      </c>
      <c r="F325" s="35">
        <v>3496.6</v>
      </c>
      <c r="G325" s="5">
        <f t="shared" si="115"/>
        <v>0.98099999999999998</v>
      </c>
      <c r="H325" s="12">
        <f t="shared" si="116"/>
        <v>-66.400000000000091</v>
      </c>
      <c r="I325" s="9">
        <v>4334</v>
      </c>
      <c r="J325" s="9">
        <v>4001.5</v>
      </c>
      <c r="K325" s="5">
        <f t="shared" si="117"/>
        <v>0.92300000000000004</v>
      </c>
      <c r="L325" s="12">
        <f t="shared" si="132"/>
        <v>-332.5</v>
      </c>
      <c r="M325" s="9">
        <v>7856.7</v>
      </c>
      <c r="N325" s="9">
        <v>7953.2266666666674</v>
      </c>
      <c r="O325" s="5">
        <f t="shared" si="118"/>
        <v>1.012</v>
      </c>
      <c r="P325" s="12">
        <f t="shared" si="133"/>
        <v>96.526666666667552</v>
      </c>
      <c r="Q325" s="9">
        <v>82.5</v>
      </c>
      <c r="R325" s="9">
        <v>403.7</v>
      </c>
      <c r="S325" s="5">
        <f t="shared" si="119"/>
        <v>4.8929999999999998</v>
      </c>
      <c r="T325" s="12">
        <f t="shared" si="134"/>
        <v>321.2</v>
      </c>
      <c r="U325" s="9">
        <v>4416.5</v>
      </c>
      <c r="V325" s="9">
        <v>4405.2</v>
      </c>
      <c r="W325" s="5">
        <f t="shared" si="120"/>
        <v>0.997</v>
      </c>
      <c r="X325" s="12">
        <f t="shared" si="135"/>
        <v>-11.300000000000182</v>
      </c>
    </row>
    <row r="326" spans="1:24" ht="15" hidden="1" customHeight="1" x14ac:dyDescent="0.25">
      <c r="A326" s="17"/>
      <c r="B326" s="17"/>
      <c r="C326" s="16" t="s">
        <v>282</v>
      </c>
      <c r="D326" s="35">
        <v>5756</v>
      </c>
      <c r="E326" s="35">
        <v>11939</v>
      </c>
      <c r="F326" s="35">
        <v>11871</v>
      </c>
      <c r="G326" s="5">
        <f t="shared" si="115"/>
        <v>0.99399999999999999</v>
      </c>
      <c r="H326" s="12">
        <f t="shared" si="116"/>
        <v>-68</v>
      </c>
      <c r="I326" s="9">
        <v>13079.8</v>
      </c>
      <c r="J326" s="9">
        <v>11822</v>
      </c>
      <c r="K326" s="5">
        <f t="shared" si="117"/>
        <v>0.90400000000000003</v>
      </c>
      <c r="L326" s="12">
        <f t="shared" si="132"/>
        <v>-1257.7999999999993</v>
      </c>
      <c r="M326" s="9">
        <v>8538.9</v>
      </c>
      <c r="N326" s="9">
        <v>9173.2333333333336</v>
      </c>
      <c r="O326" s="5">
        <f t="shared" si="118"/>
        <v>1.0740000000000001</v>
      </c>
      <c r="P326" s="12">
        <f t="shared" si="133"/>
        <v>634.33333333333394</v>
      </c>
      <c r="Q326" s="9">
        <v>0</v>
      </c>
      <c r="R326" s="9">
        <v>0</v>
      </c>
      <c r="S326" s="5">
        <f t="shared" si="119"/>
        <v>0</v>
      </c>
      <c r="T326" s="12">
        <f t="shared" si="134"/>
        <v>0</v>
      </c>
      <c r="U326" s="9">
        <v>13079.8</v>
      </c>
      <c r="V326" s="9">
        <v>11822</v>
      </c>
      <c r="W326" s="5">
        <f t="shared" si="120"/>
        <v>0.90400000000000003</v>
      </c>
      <c r="X326" s="12">
        <f t="shared" si="135"/>
        <v>-1257.7999999999993</v>
      </c>
    </row>
    <row r="327" spans="1:24" ht="15" hidden="1" customHeight="1" x14ac:dyDescent="0.25">
      <c r="A327" s="17"/>
      <c r="B327" s="17"/>
      <c r="C327" s="16" t="s">
        <v>283</v>
      </c>
      <c r="D327" s="35">
        <v>9175</v>
      </c>
      <c r="E327" s="35">
        <v>44140.9</v>
      </c>
      <c r="F327" s="35">
        <v>43750.9</v>
      </c>
      <c r="G327" s="5">
        <f t="shared" si="115"/>
        <v>0.99099999999999999</v>
      </c>
      <c r="H327" s="12">
        <f t="shared" si="116"/>
        <v>-390</v>
      </c>
      <c r="I327" s="9">
        <v>0</v>
      </c>
      <c r="J327" s="9">
        <v>0</v>
      </c>
      <c r="K327" s="5">
        <f t="shared" si="117"/>
        <v>0</v>
      </c>
      <c r="L327" s="12">
        <f t="shared" si="132"/>
        <v>0</v>
      </c>
      <c r="M327" s="9">
        <v>18799.2</v>
      </c>
      <c r="N327" s="9">
        <v>19650.2</v>
      </c>
      <c r="O327" s="5">
        <f t="shared" si="118"/>
        <v>1.0449999999999999</v>
      </c>
      <c r="P327" s="12">
        <f t="shared" si="133"/>
        <v>851</v>
      </c>
      <c r="Q327" s="9">
        <v>0</v>
      </c>
      <c r="R327" s="9">
        <v>0</v>
      </c>
      <c r="S327" s="5">
        <f t="shared" si="119"/>
        <v>0</v>
      </c>
      <c r="T327" s="12">
        <f t="shared" si="134"/>
        <v>0</v>
      </c>
      <c r="U327" s="9">
        <v>0</v>
      </c>
      <c r="V327" s="9">
        <v>0</v>
      </c>
      <c r="W327" s="5">
        <f t="shared" si="120"/>
        <v>0</v>
      </c>
      <c r="X327" s="12">
        <f t="shared" si="135"/>
        <v>0</v>
      </c>
    </row>
    <row r="328" spans="1:24" ht="15" hidden="1" customHeight="1" x14ac:dyDescent="0.25">
      <c r="A328" s="17"/>
      <c r="B328" s="17"/>
      <c r="C328" s="16" t="s">
        <v>284</v>
      </c>
      <c r="D328" s="35">
        <v>10392</v>
      </c>
      <c r="E328" s="35">
        <v>66186.7</v>
      </c>
      <c r="F328" s="35">
        <v>65312.5</v>
      </c>
      <c r="G328" s="5">
        <f t="shared" si="115"/>
        <v>0.98699999999999999</v>
      </c>
      <c r="H328" s="12">
        <f t="shared" si="116"/>
        <v>-874.19999999999709</v>
      </c>
      <c r="I328" s="9">
        <v>0</v>
      </c>
      <c r="J328" s="9">
        <v>0</v>
      </c>
      <c r="K328" s="5">
        <f t="shared" si="117"/>
        <v>0</v>
      </c>
      <c r="L328" s="12">
        <f t="shared" si="132"/>
        <v>0</v>
      </c>
      <c r="M328" s="9">
        <v>35267.4</v>
      </c>
      <c r="N328" s="9">
        <v>38183.233333333337</v>
      </c>
      <c r="O328" s="5">
        <f t="shared" si="118"/>
        <v>1.083</v>
      </c>
      <c r="P328" s="12">
        <f t="shared" si="133"/>
        <v>2915.8333333333358</v>
      </c>
      <c r="Q328" s="9">
        <v>0</v>
      </c>
      <c r="R328" s="9">
        <v>0</v>
      </c>
      <c r="S328" s="5">
        <f t="shared" si="119"/>
        <v>0</v>
      </c>
      <c r="T328" s="12">
        <f t="shared" si="134"/>
        <v>0</v>
      </c>
      <c r="U328" s="9">
        <v>0</v>
      </c>
      <c r="V328" s="9">
        <v>0</v>
      </c>
      <c r="W328" s="5">
        <f t="shared" si="120"/>
        <v>0</v>
      </c>
      <c r="X328" s="12">
        <f t="shared" si="135"/>
        <v>0</v>
      </c>
    </row>
    <row r="329" spans="1:24" ht="15" hidden="1" customHeight="1" x14ac:dyDescent="0.25">
      <c r="A329" s="17"/>
      <c r="B329" s="17"/>
      <c r="C329" s="16" t="s">
        <v>77</v>
      </c>
      <c r="D329" s="35">
        <v>7381</v>
      </c>
      <c r="E329" s="35">
        <v>5162.3</v>
      </c>
      <c r="F329" s="35">
        <v>4952.2</v>
      </c>
      <c r="G329" s="5">
        <f t="shared" si="115"/>
        <v>0.95899999999999996</v>
      </c>
      <c r="H329" s="12">
        <f t="shared" si="116"/>
        <v>-210.10000000000036</v>
      </c>
      <c r="I329" s="9">
        <v>24843.7</v>
      </c>
      <c r="J329" s="9">
        <v>23559.7</v>
      </c>
      <c r="K329" s="5">
        <f t="shared" si="117"/>
        <v>0.94799999999999995</v>
      </c>
      <c r="L329" s="12">
        <f t="shared" si="132"/>
        <v>-1284</v>
      </c>
      <c r="M329" s="9">
        <v>15094.800000000001</v>
      </c>
      <c r="N329" s="9">
        <v>16376.033333333335</v>
      </c>
      <c r="O329" s="5">
        <f t="shared" si="118"/>
        <v>1.085</v>
      </c>
      <c r="P329" s="12">
        <f t="shared" si="133"/>
        <v>1281.2333333333336</v>
      </c>
      <c r="Q329" s="9">
        <v>0</v>
      </c>
      <c r="R329" s="9">
        <v>0</v>
      </c>
      <c r="S329" s="5">
        <f t="shared" si="119"/>
        <v>0</v>
      </c>
      <c r="T329" s="12">
        <f t="shared" si="134"/>
        <v>0</v>
      </c>
      <c r="U329" s="9">
        <v>24843.7</v>
      </c>
      <c r="V329" s="9">
        <v>23559.7</v>
      </c>
      <c r="W329" s="5">
        <f t="shared" si="120"/>
        <v>0.94799999999999995</v>
      </c>
      <c r="X329" s="12">
        <f t="shared" si="135"/>
        <v>-1284</v>
      </c>
    </row>
    <row r="330" spans="1:24" ht="15" hidden="1" customHeight="1" x14ac:dyDescent="0.25">
      <c r="A330" s="7">
        <v>2</v>
      </c>
      <c r="B330" s="7">
        <v>2</v>
      </c>
      <c r="C330" s="8" t="s">
        <v>13</v>
      </c>
      <c r="D330" s="35">
        <v>143576</v>
      </c>
      <c r="E330" s="35">
        <v>1042716.7</v>
      </c>
      <c r="F330" s="35">
        <v>803602.2</v>
      </c>
      <c r="G330" s="5">
        <f t="shared" si="115"/>
        <v>0.77100000000000002</v>
      </c>
      <c r="H330" s="12">
        <f t="shared" si="116"/>
        <v>-239114.5</v>
      </c>
      <c r="I330" s="9">
        <v>309383.5</v>
      </c>
      <c r="J330" s="9">
        <v>322082.5</v>
      </c>
      <c r="K330" s="5">
        <f t="shared" si="117"/>
        <v>1.0409999999999999</v>
      </c>
      <c r="L330" s="12">
        <f t="shared" si="132"/>
        <v>12699</v>
      </c>
      <c r="M330" s="9">
        <v>1288557.7000000002</v>
      </c>
      <c r="N330" s="9">
        <v>1299991.083333333</v>
      </c>
      <c r="O330" s="5">
        <f t="shared" si="118"/>
        <v>1.0089999999999999</v>
      </c>
      <c r="P330" s="12">
        <f t="shared" si="133"/>
        <v>11433.383333332837</v>
      </c>
      <c r="Q330" s="9">
        <v>0</v>
      </c>
      <c r="R330" s="9">
        <v>0</v>
      </c>
      <c r="S330" s="5">
        <f t="shared" si="119"/>
        <v>0</v>
      </c>
      <c r="T330" s="12">
        <f t="shared" si="134"/>
        <v>0</v>
      </c>
      <c r="U330" s="9">
        <v>433087.7</v>
      </c>
      <c r="V330" s="9">
        <v>445786.7</v>
      </c>
      <c r="W330" s="5">
        <f t="shared" si="120"/>
        <v>1.0289999999999999</v>
      </c>
      <c r="X330" s="12">
        <f t="shared" si="135"/>
        <v>12699</v>
      </c>
    </row>
    <row r="331" spans="1:24" x14ac:dyDescent="0.25">
      <c r="A331" s="4">
        <v>1</v>
      </c>
      <c r="B331" s="4">
        <v>1</v>
      </c>
      <c r="C331" s="38" t="s">
        <v>285</v>
      </c>
      <c r="D331" s="34">
        <v>36209</v>
      </c>
      <c r="E331" s="34">
        <v>282564.5</v>
      </c>
      <c r="F331" s="34">
        <v>227687.10000000003</v>
      </c>
      <c r="G331" s="5">
        <f t="shared" si="115"/>
        <v>0.80600000000000005</v>
      </c>
      <c r="H331" s="6">
        <f t="shared" si="116"/>
        <v>-54877.399999999965</v>
      </c>
      <c r="I331" s="36">
        <v>228372.5</v>
      </c>
      <c r="J331" s="36">
        <v>265189.3</v>
      </c>
      <c r="K331" s="5">
        <f t="shared" si="117"/>
        <v>1.161</v>
      </c>
      <c r="L331" s="6">
        <f>SUM(L332:L353)</f>
        <v>36816.799999999996</v>
      </c>
      <c r="M331" s="36">
        <v>702610.44</v>
      </c>
      <c r="N331" s="36">
        <v>714914.94500000007</v>
      </c>
      <c r="O331" s="5">
        <f t="shared" si="118"/>
        <v>1.018</v>
      </c>
      <c r="P331" s="6">
        <f>SUM(P332:P353)</f>
        <v>12304.505000000045</v>
      </c>
      <c r="Q331" s="36">
        <f t="shared" ref="Q331" si="136">SUM(Q332:Q353)</f>
        <v>325678.8</v>
      </c>
      <c r="R331" s="36">
        <v>297180.5</v>
      </c>
      <c r="S331" s="5">
        <f t="shared" si="119"/>
        <v>0.91200000000000003</v>
      </c>
      <c r="T331" s="6">
        <f>SUM(T332:T353)</f>
        <v>-28498.3</v>
      </c>
      <c r="U331" s="36">
        <v>554824</v>
      </c>
      <c r="V331" s="36">
        <v>563142.5</v>
      </c>
      <c r="W331" s="5">
        <f t="shared" si="120"/>
        <v>1.0149999999999999</v>
      </c>
      <c r="X331" s="6">
        <f>SUM(X332:X353)</f>
        <v>8318.5</v>
      </c>
    </row>
    <row r="332" spans="1:24" ht="15" hidden="1" customHeight="1" x14ac:dyDescent="0.25">
      <c r="A332" s="7">
        <v>3</v>
      </c>
      <c r="B332" s="7">
        <v>3</v>
      </c>
      <c r="C332" s="8" t="s">
        <v>286</v>
      </c>
      <c r="D332" s="35">
        <v>9934</v>
      </c>
      <c r="E332" s="35">
        <v>54303.6</v>
      </c>
      <c r="F332" s="35">
        <v>52800.4</v>
      </c>
      <c r="G332" s="5">
        <f t="shared" si="115"/>
        <v>0.97199999999999998</v>
      </c>
      <c r="H332" s="12">
        <f t="shared" si="116"/>
        <v>-1503.1999999999971</v>
      </c>
      <c r="I332" s="9">
        <v>20716.3</v>
      </c>
      <c r="J332" s="9">
        <v>20370.099999999999</v>
      </c>
      <c r="K332" s="5">
        <f t="shared" si="117"/>
        <v>0.98299999999999998</v>
      </c>
      <c r="L332" s="12">
        <f t="shared" ref="L332:L353" si="137">J332-I332</f>
        <v>-346.20000000000073</v>
      </c>
      <c r="M332" s="9">
        <v>12388.9</v>
      </c>
      <c r="N332" s="9">
        <v>13144.199999999999</v>
      </c>
      <c r="O332" s="5">
        <f t="shared" si="118"/>
        <v>1.0609999999999999</v>
      </c>
      <c r="P332" s="12">
        <f t="shared" ref="P332:P353" si="138">N332-M332</f>
        <v>755.29999999999927</v>
      </c>
      <c r="Q332" s="9">
        <v>0</v>
      </c>
      <c r="R332" s="9">
        <v>0</v>
      </c>
      <c r="S332" s="5">
        <f t="shared" si="119"/>
        <v>0</v>
      </c>
      <c r="T332" s="12">
        <f t="shared" ref="T332:T353" si="139">R332-Q332</f>
        <v>0</v>
      </c>
      <c r="U332" s="9">
        <v>20716.3</v>
      </c>
      <c r="V332" s="9">
        <v>20370.099999999999</v>
      </c>
      <c r="W332" s="5">
        <f t="shared" si="120"/>
        <v>0.98299999999999998</v>
      </c>
      <c r="X332" s="12">
        <f t="shared" ref="X332:X353" si="140">V332-U332</f>
        <v>-346.20000000000073</v>
      </c>
    </row>
    <row r="333" spans="1:24" ht="15" hidden="1" customHeight="1" x14ac:dyDescent="0.25">
      <c r="A333" s="7"/>
      <c r="B333" s="7"/>
      <c r="C333" s="8" t="s">
        <v>230</v>
      </c>
      <c r="D333" s="35">
        <v>679</v>
      </c>
      <c r="E333" s="35">
        <v>2130.3000000000002</v>
      </c>
      <c r="F333" s="35">
        <v>2025.3000000000002</v>
      </c>
      <c r="G333" s="5">
        <f t="shared" si="115"/>
        <v>0.95099999999999996</v>
      </c>
      <c r="H333" s="12">
        <f t="shared" si="116"/>
        <v>-105</v>
      </c>
      <c r="I333" s="9">
        <v>1360.8</v>
      </c>
      <c r="J333" s="9">
        <v>1259.4000000000001</v>
      </c>
      <c r="K333" s="5">
        <f t="shared" si="117"/>
        <v>0.92500000000000004</v>
      </c>
      <c r="L333" s="12">
        <f t="shared" si="137"/>
        <v>-101.39999999999986</v>
      </c>
      <c r="M333" s="9">
        <v>3451.9000000000005</v>
      </c>
      <c r="N333" s="9">
        <v>3543.7000000000007</v>
      </c>
      <c r="O333" s="5">
        <f t="shared" si="118"/>
        <v>1.0269999999999999</v>
      </c>
      <c r="P333" s="12">
        <f t="shared" si="138"/>
        <v>91.800000000000182</v>
      </c>
      <c r="Q333" s="9">
        <v>1580.8</v>
      </c>
      <c r="R333" s="9">
        <v>1736.3</v>
      </c>
      <c r="S333" s="5">
        <f t="shared" si="119"/>
        <v>1.0980000000000001</v>
      </c>
      <c r="T333" s="12">
        <f t="shared" si="139"/>
        <v>155.5</v>
      </c>
      <c r="U333" s="9">
        <v>2941.6</v>
      </c>
      <c r="V333" s="9">
        <v>2995.7</v>
      </c>
      <c r="W333" s="5">
        <f t="shared" si="120"/>
        <v>1.018</v>
      </c>
      <c r="X333" s="12">
        <f t="shared" si="140"/>
        <v>54.099999999999909</v>
      </c>
    </row>
    <row r="334" spans="1:24" ht="15" hidden="1" customHeight="1" x14ac:dyDescent="0.25">
      <c r="A334" s="7"/>
      <c r="B334" s="7"/>
      <c r="C334" s="8" t="s">
        <v>287</v>
      </c>
      <c r="D334" s="35">
        <v>3896</v>
      </c>
      <c r="E334" s="35">
        <v>5060.6000000000004</v>
      </c>
      <c r="F334" s="35">
        <v>4767.8</v>
      </c>
      <c r="G334" s="5">
        <f t="shared" si="115"/>
        <v>0.94199999999999995</v>
      </c>
      <c r="H334" s="12">
        <f t="shared" si="116"/>
        <v>-292.80000000000018</v>
      </c>
      <c r="I334" s="9">
        <v>11799</v>
      </c>
      <c r="J334" s="9">
        <v>11117.3</v>
      </c>
      <c r="K334" s="5">
        <f t="shared" si="117"/>
        <v>0.94199999999999995</v>
      </c>
      <c r="L334" s="12">
        <f t="shared" si="137"/>
        <v>-681.70000000000073</v>
      </c>
      <c r="M334" s="9">
        <v>5806.4</v>
      </c>
      <c r="N334" s="9">
        <v>6421.1999999999989</v>
      </c>
      <c r="O334" s="5">
        <f t="shared" si="118"/>
        <v>1.1060000000000001</v>
      </c>
      <c r="P334" s="12">
        <f t="shared" si="138"/>
        <v>614.79999999999927</v>
      </c>
      <c r="Q334" s="9">
        <v>0</v>
      </c>
      <c r="R334" s="9">
        <v>0</v>
      </c>
      <c r="S334" s="5">
        <f t="shared" si="119"/>
        <v>0</v>
      </c>
      <c r="T334" s="12">
        <f t="shared" si="139"/>
        <v>0</v>
      </c>
      <c r="U334" s="9">
        <v>11799</v>
      </c>
      <c r="V334" s="9">
        <v>11117.3</v>
      </c>
      <c r="W334" s="5">
        <f t="shared" si="120"/>
        <v>0.94199999999999995</v>
      </c>
      <c r="X334" s="12">
        <f t="shared" si="140"/>
        <v>-681.70000000000073</v>
      </c>
    </row>
    <row r="335" spans="1:24" ht="15" hidden="1" customHeight="1" x14ac:dyDescent="0.25">
      <c r="A335" s="7"/>
      <c r="B335" s="7"/>
      <c r="C335" s="8" t="s">
        <v>288</v>
      </c>
      <c r="D335" s="35">
        <v>843</v>
      </c>
      <c r="E335" s="35">
        <v>1222.8</v>
      </c>
      <c r="F335" s="35">
        <v>1142.3</v>
      </c>
      <c r="G335" s="5">
        <f t="shared" si="115"/>
        <v>0.93400000000000005</v>
      </c>
      <c r="H335" s="12">
        <f t="shared" si="116"/>
        <v>-80.5</v>
      </c>
      <c r="I335" s="9">
        <v>2888.9</v>
      </c>
      <c r="J335" s="9">
        <v>2794.3</v>
      </c>
      <c r="K335" s="5">
        <f t="shared" si="117"/>
        <v>0.96699999999999997</v>
      </c>
      <c r="L335" s="12">
        <f t="shared" si="137"/>
        <v>-94.599999999999909</v>
      </c>
      <c r="M335" s="9">
        <v>3470.5000000000005</v>
      </c>
      <c r="N335" s="9">
        <v>3565.6666666666674</v>
      </c>
      <c r="O335" s="5">
        <f t="shared" si="118"/>
        <v>1.0269999999999999</v>
      </c>
      <c r="P335" s="12">
        <f t="shared" si="138"/>
        <v>95.16666666666697</v>
      </c>
      <c r="Q335" s="9">
        <v>15.7</v>
      </c>
      <c r="R335" s="9">
        <v>158.6</v>
      </c>
      <c r="S335" s="5">
        <f t="shared" si="119"/>
        <v>10.102</v>
      </c>
      <c r="T335" s="12">
        <f t="shared" si="139"/>
        <v>142.9</v>
      </c>
      <c r="U335" s="9">
        <v>2904.6</v>
      </c>
      <c r="V335" s="9">
        <v>2952.9</v>
      </c>
      <c r="W335" s="5">
        <f t="shared" si="120"/>
        <v>1.0169999999999999</v>
      </c>
      <c r="X335" s="12">
        <f t="shared" si="140"/>
        <v>48.300000000000182</v>
      </c>
    </row>
    <row r="336" spans="1:24" ht="15" hidden="1" customHeight="1" x14ac:dyDescent="0.25">
      <c r="A336" s="7"/>
      <c r="B336" s="7"/>
      <c r="C336" s="8" t="s">
        <v>289</v>
      </c>
      <c r="D336" s="35">
        <v>3852</v>
      </c>
      <c r="E336" s="35">
        <v>14939.4</v>
      </c>
      <c r="F336" s="35">
        <v>14690.5</v>
      </c>
      <c r="G336" s="5">
        <f t="shared" si="115"/>
        <v>0.98299999999999998</v>
      </c>
      <c r="H336" s="12">
        <f t="shared" si="116"/>
        <v>-248.89999999999964</v>
      </c>
      <c r="I336" s="9">
        <v>720.3</v>
      </c>
      <c r="J336" s="9">
        <v>6658.9</v>
      </c>
      <c r="K336" s="5">
        <f t="shared" si="117"/>
        <v>9.2449999999999992</v>
      </c>
      <c r="L336" s="12">
        <f t="shared" si="137"/>
        <v>5938.5999999999995</v>
      </c>
      <c r="M336" s="9">
        <v>5427.9</v>
      </c>
      <c r="N336" s="9">
        <v>5718.4466666666667</v>
      </c>
      <c r="O336" s="5">
        <f t="shared" si="118"/>
        <v>1.054</v>
      </c>
      <c r="P336" s="12">
        <f t="shared" si="138"/>
        <v>290.54666666666708</v>
      </c>
      <c r="Q336" s="9">
        <v>0</v>
      </c>
      <c r="R336" s="9">
        <v>0</v>
      </c>
      <c r="S336" s="5">
        <f t="shared" si="119"/>
        <v>0</v>
      </c>
      <c r="T336" s="12">
        <f t="shared" si="139"/>
        <v>0</v>
      </c>
      <c r="U336" s="9">
        <v>720.3</v>
      </c>
      <c r="V336" s="9">
        <v>6658.9</v>
      </c>
      <c r="W336" s="5">
        <f t="shared" si="120"/>
        <v>9.2449999999999992</v>
      </c>
      <c r="X336" s="12">
        <f t="shared" si="140"/>
        <v>5938.5999999999995</v>
      </c>
    </row>
    <row r="337" spans="1:24" ht="15" hidden="1" customHeight="1" x14ac:dyDescent="0.25">
      <c r="A337" s="7"/>
      <c r="B337" s="7"/>
      <c r="C337" s="8" t="s">
        <v>290</v>
      </c>
      <c r="D337" s="35">
        <v>756</v>
      </c>
      <c r="E337" s="35">
        <v>1717.5</v>
      </c>
      <c r="F337" s="35">
        <v>1356.5</v>
      </c>
      <c r="G337" s="5">
        <f t="shared" si="115"/>
        <v>0.79</v>
      </c>
      <c r="H337" s="12">
        <f t="shared" si="116"/>
        <v>-361</v>
      </c>
      <c r="I337" s="9">
        <v>2510.8000000000002</v>
      </c>
      <c r="J337" s="9">
        <v>2724.2</v>
      </c>
      <c r="K337" s="5">
        <f t="shared" si="117"/>
        <v>1.085</v>
      </c>
      <c r="L337" s="12">
        <f t="shared" si="137"/>
        <v>213.39999999999964</v>
      </c>
      <c r="M337" s="9">
        <v>3951.1500000000005</v>
      </c>
      <c r="N337" s="9">
        <v>4064.2966666666666</v>
      </c>
      <c r="O337" s="5">
        <f t="shared" si="118"/>
        <v>1.0289999999999999</v>
      </c>
      <c r="P337" s="12">
        <f t="shared" si="138"/>
        <v>113.14666666666608</v>
      </c>
      <c r="Q337" s="9">
        <v>928.1</v>
      </c>
      <c r="R337" s="9">
        <v>785.8</v>
      </c>
      <c r="S337" s="5">
        <f t="shared" si="119"/>
        <v>0.84699999999999998</v>
      </c>
      <c r="T337" s="12">
        <f t="shared" si="139"/>
        <v>-142.30000000000007</v>
      </c>
      <c r="U337" s="9">
        <v>3438.9</v>
      </c>
      <c r="V337" s="9">
        <v>3510</v>
      </c>
      <c r="W337" s="5">
        <f t="shared" si="120"/>
        <v>1.0209999999999999</v>
      </c>
      <c r="X337" s="12">
        <f t="shared" si="140"/>
        <v>71.099999999999909</v>
      </c>
    </row>
    <row r="338" spans="1:24" ht="15" hidden="1" customHeight="1" x14ac:dyDescent="0.25">
      <c r="A338" s="7"/>
      <c r="B338" s="7"/>
      <c r="C338" s="8" t="s">
        <v>291</v>
      </c>
      <c r="D338" s="35">
        <v>1844</v>
      </c>
      <c r="E338" s="35">
        <v>5056.3999999999996</v>
      </c>
      <c r="F338" s="35">
        <v>5056.3999999999996</v>
      </c>
      <c r="G338" s="5">
        <f t="shared" ref="G338:G401" si="141">ROUND(IF(E338&gt;0,F338/E338,0),3)</f>
        <v>1</v>
      </c>
      <c r="H338" s="12">
        <f t="shared" ref="H338:H401" si="142">F338-E338</f>
        <v>0</v>
      </c>
      <c r="I338" s="9">
        <v>5592</v>
      </c>
      <c r="J338" s="9">
        <v>5188.3999999999996</v>
      </c>
      <c r="K338" s="5">
        <f t="shared" ref="K338:K401" si="143">ROUND(IF(I338&gt;0,J338/I338,0),3)</f>
        <v>0.92800000000000005</v>
      </c>
      <c r="L338" s="12">
        <f t="shared" si="137"/>
        <v>-403.60000000000036</v>
      </c>
      <c r="M338" s="9">
        <v>5417</v>
      </c>
      <c r="N338" s="9">
        <v>5683.1383333333333</v>
      </c>
      <c r="O338" s="5">
        <f t="shared" si="118"/>
        <v>1.0489999999999999</v>
      </c>
      <c r="P338" s="12">
        <f t="shared" si="138"/>
        <v>266.13833333333332</v>
      </c>
      <c r="Q338" s="9">
        <v>0</v>
      </c>
      <c r="R338" s="9">
        <v>0</v>
      </c>
      <c r="S338" s="5">
        <f t="shared" si="119"/>
        <v>0</v>
      </c>
      <c r="T338" s="12">
        <f t="shared" si="139"/>
        <v>0</v>
      </c>
      <c r="U338" s="9">
        <v>5592</v>
      </c>
      <c r="V338" s="9">
        <v>5188.3999999999996</v>
      </c>
      <c r="W338" s="5">
        <f t="shared" si="120"/>
        <v>0.92800000000000005</v>
      </c>
      <c r="X338" s="12">
        <f t="shared" si="140"/>
        <v>-403.60000000000036</v>
      </c>
    </row>
    <row r="339" spans="1:24" ht="15" hidden="1" customHeight="1" x14ac:dyDescent="0.25">
      <c r="A339" s="7"/>
      <c r="B339" s="7"/>
      <c r="C339" s="8" t="s">
        <v>292</v>
      </c>
      <c r="D339" s="35">
        <v>1178</v>
      </c>
      <c r="E339" s="35">
        <v>2879.3</v>
      </c>
      <c r="F339" s="35">
        <v>2663.2000000000003</v>
      </c>
      <c r="G339" s="5">
        <f t="shared" si="141"/>
        <v>0.92500000000000004</v>
      </c>
      <c r="H339" s="12">
        <f t="shared" si="142"/>
        <v>-216.09999999999991</v>
      </c>
      <c r="I339" s="9">
        <v>3184.5</v>
      </c>
      <c r="J339" s="9">
        <v>3029.2</v>
      </c>
      <c r="K339" s="5">
        <f t="shared" si="143"/>
        <v>0.95099999999999996</v>
      </c>
      <c r="L339" s="12">
        <f t="shared" si="137"/>
        <v>-155.30000000000018</v>
      </c>
      <c r="M339" s="9">
        <v>4149</v>
      </c>
      <c r="N339" s="9">
        <v>4242.8</v>
      </c>
      <c r="O339" s="5">
        <f t="shared" ref="O339:O402" si="144">ROUND(IF(M339&gt;0,N339/M339,0),3)</f>
        <v>1.0229999999999999</v>
      </c>
      <c r="P339" s="12">
        <f t="shared" si="138"/>
        <v>93.800000000000182</v>
      </c>
      <c r="Q339" s="9">
        <v>53.7</v>
      </c>
      <c r="R339" s="9">
        <v>237.4</v>
      </c>
      <c r="S339" s="5">
        <f t="shared" ref="S339:S402" si="145">ROUND(IF(Q339&gt;0,R339/Q339,0),3)</f>
        <v>4.4210000000000003</v>
      </c>
      <c r="T339" s="12">
        <f t="shared" si="139"/>
        <v>183.7</v>
      </c>
      <c r="U339" s="9">
        <v>3238.2</v>
      </c>
      <c r="V339" s="9">
        <v>3266.6</v>
      </c>
      <c r="W339" s="5">
        <f t="shared" ref="W339:W402" si="146">ROUND(IF(U339&gt;0,V339/U339,0),3)</f>
        <v>1.0089999999999999</v>
      </c>
      <c r="X339" s="12">
        <f t="shared" si="140"/>
        <v>28.400000000000091</v>
      </c>
    </row>
    <row r="340" spans="1:24" ht="15" hidden="1" customHeight="1" x14ac:dyDescent="0.25">
      <c r="A340" s="7"/>
      <c r="B340" s="7"/>
      <c r="C340" s="8" t="s">
        <v>293</v>
      </c>
      <c r="D340" s="35">
        <v>1454</v>
      </c>
      <c r="E340" s="35">
        <v>4232.7</v>
      </c>
      <c r="F340" s="35">
        <v>4084.5</v>
      </c>
      <c r="G340" s="5">
        <f t="shared" si="141"/>
        <v>0.96499999999999997</v>
      </c>
      <c r="H340" s="12">
        <f t="shared" si="142"/>
        <v>-148.19999999999982</v>
      </c>
      <c r="I340" s="9">
        <v>3038.1</v>
      </c>
      <c r="J340" s="9">
        <v>2856.1</v>
      </c>
      <c r="K340" s="5">
        <f t="shared" si="143"/>
        <v>0.94</v>
      </c>
      <c r="L340" s="12">
        <f t="shared" si="137"/>
        <v>-182</v>
      </c>
      <c r="M340" s="9">
        <v>4337.9000000000005</v>
      </c>
      <c r="N340" s="9">
        <v>4528.8666666666668</v>
      </c>
      <c r="O340" s="5">
        <f t="shared" si="144"/>
        <v>1.044</v>
      </c>
      <c r="P340" s="12">
        <f t="shared" si="138"/>
        <v>190.96666666666624</v>
      </c>
      <c r="Q340" s="9">
        <v>0</v>
      </c>
      <c r="R340" s="9">
        <v>0</v>
      </c>
      <c r="S340" s="5">
        <f t="shared" si="145"/>
        <v>0</v>
      </c>
      <c r="T340" s="12">
        <f t="shared" si="139"/>
        <v>0</v>
      </c>
      <c r="U340" s="9">
        <v>3038.1</v>
      </c>
      <c r="V340" s="9">
        <v>2856.1</v>
      </c>
      <c r="W340" s="5">
        <f t="shared" si="146"/>
        <v>0.94</v>
      </c>
      <c r="X340" s="12">
        <f t="shared" si="140"/>
        <v>-182</v>
      </c>
    </row>
    <row r="341" spans="1:24" ht="15" hidden="1" customHeight="1" x14ac:dyDescent="0.25">
      <c r="A341" s="7"/>
      <c r="B341" s="7"/>
      <c r="C341" s="8" t="s">
        <v>294</v>
      </c>
      <c r="D341" s="35">
        <v>1338</v>
      </c>
      <c r="E341" s="35">
        <v>2260.1</v>
      </c>
      <c r="F341" s="35">
        <v>2173.4</v>
      </c>
      <c r="G341" s="5">
        <f t="shared" si="141"/>
        <v>0.96199999999999997</v>
      </c>
      <c r="H341" s="12">
        <f t="shared" si="142"/>
        <v>-86.699999999999818</v>
      </c>
      <c r="I341" s="9">
        <v>4737.3999999999996</v>
      </c>
      <c r="J341" s="9">
        <v>4506.1000000000004</v>
      </c>
      <c r="K341" s="5">
        <f t="shared" si="143"/>
        <v>0.95099999999999996</v>
      </c>
      <c r="L341" s="12">
        <f t="shared" si="137"/>
        <v>-231.29999999999927</v>
      </c>
      <c r="M341" s="9">
        <v>3875.6000000000004</v>
      </c>
      <c r="N341" s="9">
        <v>4133.1333333333341</v>
      </c>
      <c r="O341" s="5">
        <f t="shared" si="144"/>
        <v>1.0660000000000001</v>
      </c>
      <c r="P341" s="12">
        <f t="shared" si="138"/>
        <v>257.53333333333376</v>
      </c>
      <c r="Q341" s="9">
        <v>0</v>
      </c>
      <c r="R341" s="9">
        <v>0</v>
      </c>
      <c r="S341" s="5">
        <f t="shared" si="145"/>
        <v>0</v>
      </c>
      <c r="T341" s="12">
        <f t="shared" si="139"/>
        <v>0</v>
      </c>
      <c r="U341" s="9">
        <v>4737.3999999999996</v>
      </c>
      <c r="V341" s="9">
        <v>4506.1000000000004</v>
      </c>
      <c r="W341" s="5">
        <f t="shared" si="146"/>
        <v>0.95099999999999996</v>
      </c>
      <c r="X341" s="12">
        <f t="shared" si="140"/>
        <v>-231.29999999999927</v>
      </c>
    </row>
    <row r="342" spans="1:24" ht="15" hidden="1" customHeight="1" x14ac:dyDescent="0.25">
      <c r="A342" s="7"/>
      <c r="B342" s="7"/>
      <c r="C342" s="8" t="s">
        <v>295</v>
      </c>
      <c r="D342" s="35">
        <v>1033</v>
      </c>
      <c r="E342" s="35">
        <v>4267.2</v>
      </c>
      <c r="F342" s="35">
        <v>4183.5999999999995</v>
      </c>
      <c r="G342" s="5">
        <f t="shared" si="141"/>
        <v>0.98</v>
      </c>
      <c r="H342" s="12">
        <f t="shared" si="142"/>
        <v>-83.600000000000364</v>
      </c>
      <c r="I342" s="9">
        <v>0</v>
      </c>
      <c r="J342" s="9">
        <v>0</v>
      </c>
      <c r="K342" s="5">
        <f t="shared" si="143"/>
        <v>0</v>
      </c>
      <c r="L342" s="12">
        <f t="shared" si="137"/>
        <v>0</v>
      </c>
      <c r="M342" s="9">
        <v>4523.4000000000005</v>
      </c>
      <c r="N342" s="9">
        <v>4843.0333333333338</v>
      </c>
      <c r="O342" s="5">
        <f t="shared" si="144"/>
        <v>1.071</v>
      </c>
      <c r="P342" s="12">
        <f t="shared" si="138"/>
        <v>319.63333333333321</v>
      </c>
      <c r="Q342" s="9">
        <v>0</v>
      </c>
      <c r="R342" s="9">
        <v>0</v>
      </c>
      <c r="S342" s="5">
        <f t="shared" si="145"/>
        <v>0</v>
      </c>
      <c r="T342" s="12">
        <f t="shared" si="139"/>
        <v>0</v>
      </c>
      <c r="U342" s="9">
        <v>0</v>
      </c>
      <c r="V342" s="9">
        <v>0</v>
      </c>
      <c r="W342" s="5">
        <f t="shared" si="146"/>
        <v>0</v>
      </c>
      <c r="X342" s="12">
        <f t="shared" si="140"/>
        <v>0</v>
      </c>
    </row>
    <row r="343" spans="1:24" ht="15" hidden="1" customHeight="1" x14ac:dyDescent="0.25">
      <c r="A343" s="7"/>
      <c r="B343" s="7"/>
      <c r="C343" s="8" t="s">
        <v>296</v>
      </c>
      <c r="D343" s="35">
        <v>1462</v>
      </c>
      <c r="E343" s="35">
        <v>4591</v>
      </c>
      <c r="F343" s="35">
        <v>4546.8</v>
      </c>
      <c r="G343" s="5">
        <f t="shared" si="141"/>
        <v>0.99</v>
      </c>
      <c r="H343" s="12">
        <f t="shared" si="142"/>
        <v>-44.199999999999818</v>
      </c>
      <c r="I343" s="9">
        <v>3690.7</v>
      </c>
      <c r="J343" s="9">
        <v>3381.1</v>
      </c>
      <c r="K343" s="5">
        <f t="shared" si="143"/>
        <v>0.91600000000000004</v>
      </c>
      <c r="L343" s="12">
        <f t="shared" si="137"/>
        <v>-309.59999999999991</v>
      </c>
      <c r="M343" s="9">
        <v>4078.9</v>
      </c>
      <c r="N343" s="9">
        <v>4242.6333333333332</v>
      </c>
      <c r="O343" s="5">
        <f t="shared" si="144"/>
        <v>1.04</v>
      </c>
      <c r="P343" s="12">
        <f t="shared" si="138"/>
        <v>163.73333333333312</v>
      </c>
      <c r="Q343" s="9">
        <v>0</v>
      </c>
      <c r="R343" s="9">
        <v>0</v>
      </c>
      <c r="S343" s="5">
        <f t="shared" si="145"/>
        <v>0</v>
      </c>
      <c r="T343" s="12">
        <f t="shared" si="139"/>
        <v>0</v>
      </c>
      <c r="U343" s="9">
        <v>3690.7</v>
      </c>
      <c r="V343" s="9">
        <v>3381.1</v>
      </c>
      <c r="W343" s="5">
        <f t="shared" si="146"/>
        <v>0.91600000000000004</v>
      </c>
      <c r="X343" s="12">
        <f t="shared" si="140"/>
        <v>-309.59999999999991</v>
      </c>
    </row>
    <row r="344" spans="1:24" ht="15" hidden="1" customHeight="1" x14ac:dyDescent="0.25">
      <c r="A344" s="7"/>
      <c r="B344" s="7"/>
      <c r="C344" s="8" t="s">
        <v>297</v>
      </c>
      <c r="D344" s="35">
        <v>1251</v>
      </c>
      <c r="E344" s="35">
        <v>1132.5</v>
      </c>
      <c r="F344" s="35">
        <v>1031.9000000000001</v>
      </c>
      <c r="G344" s="5">
        <f t="shared" si="141"/>
        <v>0.91100000000000003</v>
      </c>
      <c r="H344" s="12">
        <f t="shared" si="142"/>
        <v>-100.59999999999991</v>
      </c>
      <c r="I344" s="9">
        <v>4149.7</v>
      </c>
      <c r="J344" s="9">
        <v>3989</v>
      </c>
      <c r="K344" s="5">
        <f t="shared" si="143"/>
        <v>0.96099999999999997</v>
      </c>
      <c r="L344" s="12">
        <f t="shared" si="137"/>
        <v>-160.69999999999982</v>
      </c>
      <c r="M344" s="9">
        <v>3904.7</v>
      </c>
      <c r="N344" s="9">
        <v>4059.7333333333331</v>
      </c>
      <c r="O344" s="5">
        <f t="shared" si="144"/>
        <v>1.04</v>
      </c>
      <c r="P344" s="12">
        <f t="shared" si="138"/>
        <v>155.0333333333333</v>
      </c>
      <c r="Q344" s="9">
        <v>0</v>
      </c>
      <c r="R344" s="9">
        <v>0</v>
      </c>
      <c r="S344" s="5">
        <f t="shared" si="145"/>
        <v>0</v>
      </c>
      <c r="T344" s="12">
        <f t="shared" si="139"/>
        <v>0</v>
      </c>
      <c r="U344" s="9">
        <v>4149.7</v>
      </c>
      <c r="V344" s="9">
        <v>3989</v>
      </c>
      <c r="W344" s="5">
        <f t="shared" si="146"/>
        <v>0.96099999999999997</v>
      </c>
      <c r="X344" s="12">
        <f t="shared" si="140"/>
        <v>-160.69999999999982</v>
      </c>
    </row>
    <row r="345" spans="1:24" ht="15" hidden="1" customHeight="1" x14ac:dyDescent="0.25">
      <c r="A345" s="7"/>
      <c r="B345" s="7"/>
      <c r="C345" s="8" t="s">
        <v>298</v>
      </c>
      <c r="D345" s="35">
        <v>1399</v>
      </c>
      <c r="E345" s="35">
        <v>1976.5</v>
      </c>
      <c r="F345" s="35">
        <v>1888</v>
      </c>
      <c r="G345" s="5">
        <f t="shared" si="141"/>
        <v>0.95499999999999996</v>
      </c>
      <c r="H345" s="12">
        <f t="shared" si="142"/>
        <v>-88.5</v>
      </c>
      <c r="I345" s="9">
        <v>4060.6</v>
      </c>
      <c r="J345" s="9">
        <v>3871.4</v>
      </c>
      <c r="K345" s="5">
        <f t="shared" si="143"/>
        <v>0.95299999999999996</v>
      </c>
      <c r="L345" s="12">
        <f t="shared" si="137"/>
        <v>-189.19999999999982</v>
      </c>
      <c r="M345" s="9">
        <v>4841.5</v>
      </c>
      <c r="N345" s="9">
        <v>5168.1666666666679</v>
      </c>
      <c r="O345" s="5">
        <f t="shared" si="144"/>
        <v>1.0669999999999999</v>
      </c>
      <c r="P345" s="12">
        <f t="shared" si="138"/>
        <v>326.66666666666788</v>
      </c>
      <c r="Q345" s="9">
        <v>0</v>
      </c>
      <c r="R345" s="9">
        <v>0</v>
      </c>
      <c r="S345" s="5">
        <f t="shared" si="145"/>
        <v>0</v>
      </c>
      <c r="T345" s="12">
        <f t="shared" si="139"/>
        <v>0</v>
      </c>
      <c r="U345" s="9">
        <v>4060.6</v>
      </c>
      <c r="V345" s="9">
        <v>3871.4</v>
      </c>
      <c r="W345" s="5">
        <f t="shared" si="146"/>
        <v>0.95299999999999996</v>
      </c>
      <c r="X345" s="12">
        <f t="shared" si="140"/>
        <v>-189.19999999999982</v>
      </c>
    </row>
    <row r="346" spans="1:24" ht="15" hidden="1" customHeight="1" x14ac:dyDescent="0.25">
      <c r="A346" s="7"/>
      <c r="B346" s="7"/>
      <c r="C346" s="8" t="s">
        <v>299</v>
      </c>
      <c r="D346" s="35">
        <v>688</v>
      </c>
      <c r="E346" s="35">
        <v>1319.3</v>
      </c>
      <c r="F346" s="35">
        <v>847.69999999999993</v>
      </c>
      <c r="G346" s="5">
        <f t="shared" si="141"/>
        <v>0.64300000000000002</v>
      </c>
      <c r="H346" s="12">
        <f t="shared" si="142"/>
        <v>-471.6</v>
      </c>
      <c r="I346" s="9">
        <v>1851.5</v>
      </c>
      <c r="J346" s="9">
        <v>2186.9</v>
      </c>
      <c r="K346" s="5">
        <f t="shared" si="143"/>
        <v>1.181</v>
      </c>
      <c r="L346" s="12">
        <f t="shared" si="137"/>
        <v>335.40000000000009</v>
      </c>
      <c r="M346" s="9">
        <v>3396.6</v>
      </c>
      <c r="N346" s="9">
        <v>3529.9333333333329</v>
      </c>
      <c r="O346" s="5">
        <f t="shared" si="144"/>
        <v>1.0389999999999999</v>
      </c>
      <c r="P346" s="12">
        <f t="shared" si="138"/>
        <v>133.33333333333303</v>
      </c>
      <c r="Q346" s="9">
        <v>826.4</v>
      </c>
      <c r="R346" s="9">
        <v>586.1</v>
      </c>
      <c r="S346" s="5">
        <f t="shared" si="145"/>
        <v>0.70899999999999996</v>
      </c>
      <c r="T346" s="12">
        <f t="shared" si="139"/>
        <v>-240.29999999999995</v>
      </c>
      <c r="U346" s="9">
        <v>2677.9</v>
      </c>
      <c r="V346" s="9">
        <v>2773</v>
      </c>
      <c r="W346" s="5">
        <f t="shared" si="146"/>
        <v>1.036</v>
      </c>
      <c r="X346" s="12">
        <f t="shared" si="140"/>
        <v>95.099999999999909</v>
      </c>
    </row>
    <row r="347" spans="1:24" ht="15" hidden="1" customHeight="1" x14ac:dyDescent="0.25">
      <c r="A347" s="7"/>
      <c r="B347" s="7"/>
      <c r="C347" s="8" t="s">
        <v>300</v>
      </c>
      <c r="D347" s="35">
        <v>916</v>
      </c>
      <c r="E347" s="35">
        <v>1522</v>
      </c>
      <c r="F347" s="35">
        <v>1402.1</v>
      </c>
      <c r="G347" s="5">
        <f t="shared" si="141"/>
        <v>0.92100000000000004</v>
      </c>
      <c r="H347" s="12">
        <f t="shared" si="142"/>
        <v>-119.90000000000009</v>
      </c>
      <c r="I347" s="9">
        <v>2468.8000000000002</v>
      </c>
      <c r="J347" s="9">
        <v>2391.9</v>
      </c>
      <c r="K347" s="5">
        <f t="shared" si="143"/>
        <v>0.96899999999999997</v>
      </c>
      <c r="L347" s="12">
        <f t="shared" si="137"/>
        <v>-76.900000000000091</v>
      </c>
      <c r="M347" s="9">
        <v>4140.6000000000004</v>
      </c>
      <c r="N347" s="9">
        <v>4253.4333333333334</v>
      </c>
      <c r="O347" s="5">
        <f t="shared" si="144"/>
        <v>1.0269999999999999</v>
      </c>
      <c r="P347" s="12">
        <f t="shared" si="138"/>
        <v>112.83333333333303</v>
      </c>
      <c r="Q347" s="9">
        <v>760.3</v>
      </c>
      <c r="R347" s="9">
        <v>899.2</v>
      </c>
      <c r="S347" s="5">
        <f t="shared" si="145"/>
        <v>1.1830000000000001</v>
      </c>
      <c r="T347" s="12">
        <f t="shared" si="139"/>
        <v>138.90000000000009</v>
      </c>
      <c r="U347" s="9">
        <v>3229.1000000000004</v>
      </c>
      <c r="V347" s="9">
        <v>3291.1000000000004</v>
      </c>
      <c r="W347" s="5">
        <f t="shared" si="146"/>
        <v>1.0189999999999999</v>
      </c>
      <c r="X347" s="12">
        <f t="shared" si="140"/>
        <v>62</v>
      </c>
    </row>
    <row r="348" spans="1:24" ht="15" hidden="1" customHeight="1" x14ac:dyDescent="0.25">
      <c r="A348" s="7"/>
      <c r="B348" s="7"/>
      <c r="C348" s="8" t="s">
        <v>301</v>
      </c>
      <c r="D348" s="35">
        <v>1155</v>
      </c>
      <c r="E348" s="35">
        <v>2630</v>
      </c>
      <c r="F348" s="35">
        <v>2593.5</v>
      </c>
      <c r="G348" s="5">
        <f t="shared" si="141"/>
        <v>0.98599999999999999</v>
      </c>
      <c r="H348" s="12">
        <f t="shared" si="142"/>
        <v>-36.5</v>
      </c>
      <c r="I348" s="9">
        <v>3328.9</v>
      </c>
      <c r="J348" s="9">
        <v>3077.4</v>
      </c>
      <c r="K348" s="5">
        <f t="shared" si="143"/>
        <v>0.92400000000000004</v>
      </c>
      <c r="L348" s="12">
        <f t="shared" si="137"/>
        <v>-251.5</v>
      </c>
      <c r="M348" s="9">
        <v>3806.2999999999997</v>
      </c>
      <c r="N348" s="9">
        <v>3988.5333333333333</v>
      </c>
      <c r="O348" s="5">
        <f t="shared" si="144"/>
        <v>1.048</v>
      </c>
      <c r="P348" s="12">
        <f t="shared" si="138"/>
        <v>182.23333333333358</v>
      </c>
      <c r="Q348" s="9">
        <v>0</v>
      </c>
      <c r="R348" s="9">
        <v>0</v>
      </c>
      <c r="S348" s="5">
        <f t="shared" si="145"/>
        <v>0</v>
      </c>
      <c r="T348" s="12">
        <f t="shared" si="139"/>
        <v>0</v>
      </c>
      <c r="U348" s="9">
        <v>3328.9</v>
      </c>
      <c r="V348" s="9">
        <v>3077.4</v>
      </c>
      <c r="W348" s="5">
        <f t="shared" si="146"/>
        <v>0.92400000000000004</v>
      </c>
      <c r="X348" s="12">
        <f t="shared" si="140"/>
        <v>-251.5</v>
      </c>
    </row>
    <row r="349" spans="1:24" ht="15" hidden="1" customHeight="1" x14ac:dyDescent="0.25">
      <c r="A349" s="7"/>
      <c r="B349" s="7"/>
      <c r="C349" s="8" t="s">
        <v>302</v>
      </c>
      <c r="D349" s="35">
        <v>738</v>
      </c>
      <c r="E349" s="35">
        <v>1057.2</v>
      </c>
      <c r="F349" s="35">
        <v>1022.8000000000001</v>
      </c>
      <c r="G349" s="5">
        <f t="shared" si="141"/>
        <v>0.96699999999999997</v>
      </c>
      <c r="H349" s="12">
        <f t="shared" si="142"/>
        <v>-34.399999999999977</v>
      </c>
      <c r="I349" s="9">
        <v>1941</v>
      </c>
      <c r="J349" s="9">
        <v>2108.3000000000002</v>
      </c>
      <c r="K349" s="5">
        <f t="shared" si="143"/>
        <v>1.0860000000000001</v>
      </c>
      <c r="L349" s="12">
        <f t="shared" si="137"/>
        <v>167.30000000000018</v>
      </c>
      <c r="M349" s="9">
        <v>3801.1</v>
      </c>
      <c r="N349" s="9">
        <v>3966.9666666666672</v>
      </c>
      <c r="O349" s="5">
        <f t="shared" si="144"/>
        <v>1.044</v>
      </c>
      <c r="P349" s="12">
        <f t="shared" si="138"/>
        <v>165.86666666666724</v>
      </c>
      <c r="Q349" s="9">
        <v>1221.9000000000001</v>
      </c>
      <c r="R349" s="9">
        <v>1179.5</v>
      </c>
      <c r="S349" s="5">
        <f t="shared" si="145"/>
        <v>0.96499999999999997</v>
      </c>
      <c r="T349" s="12">
        <f t="shared" si="139"/>
        <v>-42.400000000000091</v>
      </c>
      <c r="U349" s="9">
        <v>3162.9</v>
      </c>
      <c r="V349" s="9">
        <v>3287.8</v>
      </c>
      <c r="W349" s="5">
        <f t="shared" si="146"/>
        <v>1.0389999999999999</v>
      </c>
      <c r="X349" s="12">
        <f t="shared" si="140"/>
        <v>124.90000000000009</v>
      </c>
    </row>
    <row r="350" spans="1:24" ht="15" hidden="1" customHeight="1" x14ac:dyDescent="0.25">
      <c r="A350" s="7"/>
      <c r="B350" s="7"/>
      <c r="C350" s="8" t="s">
        <v>303</v>
      </c>
      <c r="D350" s="35">
        <v>796</v>
      </c>
      <c r="E350" s="35">
        <v>1989.9</v>
      </c>
      <c r="F350" s="35">
        <v>1837.6000000000001</v>
      </c>
      <c r="G350" s="5">
        <f t="shared" si="141"/>
        <v>0.92300000000000004</v>
      </c>
      <c r="H350" s="12">
        <f t="shared" si="142"/>
        <v>-152.29999999999995</v>
      </c>
      <c r="I350" s="9">
        <v>1770</v>
      </c>
      <c r="J350" s="9">
        <v>1735.2</v>
      </c>
      <c r="K350" s="5">
        <f t="shared" si="143"/>
        <v>0.98</v>
      </c>
      <c r="L350" s="12">
        <f t="shared" si="137"/>
        <v>-34.799999999999955</v>
      </c>
      <c r="M350" s="9">
        <v>3769.7000000000003</v>
      </c>
      <c r="N350" s="9">
        <v>4106.3333333333339</v>
      </c>
      <c r="O350" s="5">
        <f t="shared" si="144"/>
        <v>1.089</v>
      </c>
      <c r="P350" s="12">
        <f t="shared" si="138"/>
        <v>336.63333333333367</v>
      </c>
      <c r="Q350" s="9">
        <v>465.8</v>
      </c>
      <c r="R350" s="9">
        <v>793.1</v>
      </c>
      <c r="S350" s="5">
        <f t="shared" si="145"/>
        <v>1.7030000000000001</v>
      </c>
      <c r="T350" s="12">
        <f t="shared" si="139"/>
        <v>327.3</v>
      </c>
      <c r="U350" s="9">
        <v>2235.8000000000002</v>
      </c>
      <c r="V350" s="9">
        <v>2528.3000000000002</v>
      </c>
      <c r="W350" s="5">
        <f t="shared" si="146"/>
        <v>1.131</v>
      </c>
      <c r="X350" s="12">
        <f t="shared" si="140"/>
        <v>292.5</v>
      </c>
    </row>
    <row r="351" spans="1:24" ht="15" hidden="1" customHeight="1" x14ac:dyDescent="0.25">
      <c r="A351" s="7"/>
      <c r="B351" s="7"/>
      <c r="C351" s="8" t="s">
        <v>304</v>
      </c>
      <c r="D351" s="35">
        <v>533</v>
      </c>
      <c r="E351" s="35">
        <v>1152.4000000000001</v>
      </c>
      <c r="F351" s="35">
        <v>951.00000000000011</v>
      </c>
      <c r="G351" s="5">
        <f t="shared" si="141"/>
        <v>0.82499999999999996</v>
      </c>
      <c r="H351" s="12">
        <f t="shared" si="142"/>
        <v>-201.39999999999998</v>
      </c>
      <c r="I351" s="9">
        <v>1854.7</v>
      </c>
      <c r="J351" s="9">
        <v>1977.2</v>
      </c>
      <c r="K351" s="5">
        <f t="shared" si="143"/>
        <v>1.0660000000000001</v>
      </c>
      <c r="L351" s="12">
        <f t="shared" si="137"/>
        <v>122.5</v>
      </c>
      <c r="M351" s="9">
        <v>3081.3999999999996</v>
      </c>
      <c r="N351" s="9">
        <v>3332.7999999999997</v>
      </c>
      <c r="O351" s="5">
        <f t="shared" si="144"/>
        <v>1.0820000000000001</v>
      </c>
      <c r="P351" s="12">
        <f t="shared" si="138"/>
        <v>251.40000000000009</v>
      </c>
      <c r="Q351" s="9">
        <v>897</v>
      </c>
      <c r="R351" s="9">
        <v>996.3</v>
      </c>
      <c r="S351" s="5">
        <f t="shared" si="145"/>
        <v>1.111</v>
      </c>
      <c r="T351" s="12">
        <f t="shared" si="139"/>
        <v>99.299999999999955</v>
      </c>
      <c r="U351" s="9">
        <v>2751.7</v>
      </c>
      <c r="V351" s="9">
        <v>2973.5</v>
      </c>
      <c r="W351" s="5">
        <f t="shared" si="146"/>
        <v>1.081</v>
      </c>
      <c r="X351" s="12">
        <f t="shared" si="140"/>
        <v>221.80000000000018</v>
      </c>
    </row>
    <row r="352" spans="1:24" ht="15" hidden="1" customHeight="1" x14ac:dyDescent="0.25">
      <c r="A352" s="7"/>
      <c r="B352" s="7"/>
      <c r="C352" s="8" t="s">
        <v>305</v>
      </c>
      <c r="D352" s="35">
        <v>464</v>
      </c>
      <c r="E352" s="35">
        <v>790.6</v>
      </c>
      <c r="F352" s="35">
        <v>714.3</v>
      </c>
      <c r="G352" s="5">
        <f t="shared" si="141"/>
        <v>0.90300000000000002</v>
      </c>
      <c r="H352" s="12">
        <f t="shared" si="142"/>
        <v>-76.300000000000068</v>
      </c>
      <c r="I352" s="9">
        <v>1469.4</v>
      </c>
      <c r="J352" s="9">
        <v>1413.3</v>
      </c>
      <c r="K352" s="5">
        <f t="shared" si="143"/>
        <v>0.96199999999999997</v>
      </c>
      <c r="L352" s="12">
        <f t="shared" si="137"/>
        <v>-56.100000000000136</v>
      </c>
      <c r="M352" s="9">
        <v>2757</v>
      </c>
      <c r="N352" s="9">
        <v>2855.9333333333334</v>
      </c>
      <c r="O352" s="5">
        <f t="shared" si="144"/>
        <v>1.036</v>
      </c>
      <c r="P352" s="12">
        <f t="shared" si="138"/>
        <v>98.933333333333394</v>
      </c>
      <c r="Q352" s="9">
        <v>794.6</v>
      </c>
      <c r="R352" s="9">
        <v>923.7</v>
      </c>
      <c r="S352" s="5">
        <f t="shared" si="145"/>
        <v>1.1619999999999999</v>
      </c>
      <c r="T352" s="12">
        <f t="shared" si="139"/>
        <v>129.10000000000002</v>
      </c>
      <c r="U352" s="9">
        <v>2264</v>
      </c>
      <c r="V352" s="9">
        <v>2337</v>
      </c>
      <c r="W352" s="5">
        <f t="shared" si="146"/>
        <v>1.032</v>
      </c>
      <c r="X352" s="12">
        <f t="shared" si="140"/>
        <v>73</v>
      </c>
    </row>
    <row r="353" spans="1:24" ht="15" hidden="1" customHeight="1" x14ac:dyDescent="0.25">
      <c r="A353" s="7">
        <v>2</v>
      </c>
      <c r="B353" s="7">
        <v>2</v>
      </c>
      <c r="C353" s="8" t="s">
        <v>13</v>
      </c>
      <c r="D353" s="35">
        <v>36209</v>
      </c>
      <c r="E353" s="35">
        <v>166333.20000000001</v>
      </c>
      <c r="F353" s="35">
        <v>115907.50000000001</v>
      </c>
      <c r="G353" s="5">
        <f t="shared" si="141"/>
        <v>0.69699999999999995</v>
      </c>
      <c r="H353" s="12">
        <f t="shared" si="142"/>
        <v>-50425.7</v>
      </c>
      <c r="I353" s="9">
        <v>145239.1</v>
      </c>
      <c r="J353" s="9">
        <v>178553.60000000001</v>
      </c>
      <c r="K353" s="5">
        <f t="shared" si="143"/>
        <v>1.2290000000000001</v>
      </c>
      <c r="L353" s="12">
        <f t="shared" si="137"/>
        <v>33314.5</v>
      </c>
      <c r="M353" s="9">
        <v>608232.99</v>
      </c>
      <c r="N353" s="9">
        <v>615521.9966666667</v>
      </c>
      <c r="O353" s="5">
        <f t="shared" si="144"/>
        <v>1.012</v>
      </c>
      <c r="P353" s="12">
        <f t="shared" si="138"/>
        <v>7289.0066666667117</v>
      </c>
      <c r="Q353" s="9">
        <v>318134.5</v>
      </c>
      <c r="R353" s="9">
        <v>288884.5</v>
      </c>
      <c r="S353" s="5">
        <f t="shared" si="145"/>
        <v>0.90800000000000003</v>
      </c>
      <c r="T353" s="12">
        <f t="shared" si="139"/>
        <v>-29250</v>
      </c>
      <c r="U353" s="9">
        <v>464146.30000000005</v>
      </c>
      <c r="V353" s="9">
        <v>468210.80000000005</v>
      </c>
      <c r="W353" s="5">
        <f t="shared" si="146"/>
        <v>1.0089999999999999</v>
      </c>
      <c r="X353" s="12">
        <f t="shared" si="140"/>
        <v>4064.5</v>
      </c>
    </row>
    <row r="354" spans="1:24" x14ac:dyDescent="0.25">
      <c r="A354" s="4">
        <v>1</v>
      </c>
      <c r="B354" s="4">
        <v>1</v>
      </c>
      <c r="C354" s="39" t="s">
        <v>306</v>
      </c>
      <c r="D354" s="34">
        <v>9199</v>
      </c>
      <c r="E354" s="34">
        <v>46150.5</v>
      </c>
      <c r="F354" s="34">
        <v>34969.1</v>
      </c>
      <c r="G354" s="5">
        <f t="shared" si="141"/>
        <v>0.75800000000000001</v>
      </c>
      <c r="H354" s="6">
        <f t="shared" si="142"/>
        <v>-11181.400000000001</v>
      </c>
      <c r="I354" s="37">
        <v>105246.3</v>
      </c>
      <c r="J354" s="37">
        <v>117161.7</v>
      </c>
      <c r="K354" s="5">
        <f t="shared" si="143"/>
        <v>1.113</v>
      </c>
      <c r="L354" s="6">
        <f>SUM(L355:L367)</f>
        <v>11915.399999999998</v>
      </c>
      <c r="M354" s="37">
        <v>416770.09999999992</v>
      </c>
      <c r="N354" s="37">
        <v>422356.50333333318</v>
      </c>
      <c r="O354" s="5">
        <f t="shared" si="144"/>
        <v>1.0129999999999999</v>
      </c>
      <c r="P354" s="6">
        <f>SUM(P355:P367)</f>
        <v>5586.4033333332154</v>
      </c>
      <c r="Q354" s="37">
        <f t="shared" ref="Q354" si="147">SUM(Q355:Q367)</f>
        <v>283451.90000000002</v>
      </c>
      <c r="R354" s="37">
        <v>275795.59999999998</v>
      </c>
      <c r="S354" s="5">
        <f t="shared" si="145"/>
        <v>0.97299999999999998</v>
      </c>
      <c r="T354" s="6">
        <f>SUM(T355:T367)</f>
        <v>-7656.3000000000256</v>
      </c>
      <c r="U354" s="37">
        <v>388698.20000000007</v>
      </c>
      <c r="V354" s="37">
        <v>392957.3</v>
      </c>
      <c r="W354" s="5">
        <f t="shared" si="146"/>
        <v>1.0109999999999999</v>
      </c>
      <c r="X354" s="6">
        <f>SUM(X355:X367)</f>
        <v>4259.0999999999258</v>
      </c>
    </row>
    <row r="355" spans="1:24" ht="15" hidden="1" customHeight="1" x14ac:dyDescent="0.25">
      <c r="A355" s="7"/>
      <c r="B355" s="7"/>
      <c r="C355" s="8" t="s">
        <v>307</v>
      </c>
      <c r="D355" s="35">
        <v>388</v>
      </c>
      <c r="E355" s="35">
        <v>168</v>
      </c>
      <c r="F355" s="35">
        <v>155</v>
      </c>
      <c r="G355" s="5">
        <f t="shared" si="141"/>
        <v>0.92300000000000004</v>
      </c>
      <c r="H355" s="12">
        <f t="shared" si="142"/>
        <v>-13</v>
      </c>
      <c r="I355" s="9">
        <v>1408.5</v>
      </c>
      <c r="J355" s="9">
        <v>1344</v>
      </c>
      <c r="K355" s="5">
        <f t="shared" si="143"/>
        <v>0.95399999999999996</v>
      </c>
      <c r="L355" s="12">
        <f t="shared" ref="L355:L367" si="148">J355-I355</f>
        <v>-64.5</v>
      </c>
      <c r="M355" s="9">
        <v>7381.7000000000007</v>
      </c>
      <c r="N355" s="9">
        <v>7535.2000000000007</v>
      </c>
      <c r="O355" s="5">
        <f t="shared" si="144"/>
        <v>1.0209999999999999</v>
      </c>
      <c r="P355" s="12">
        <f t="shared" ref="P355:P367" si="149">N355-M355</f>
        <v>153.5</v>
      </c>
      <c r="Q355" s="9">
        <v>5966.3</v>
      </c>
      <c r="R355" s="9">
        <v>6162.7</v>
      </c>
      <c r="S355" s="5">
        <f t="shared" si="145"/>
        <v>1.0329999999999999</v>
      </c>
      <c r="T355" s="12">
        <f t="shared" ref="T355:T367" si="150">R355-Q355</f>
        <v>196.39999999999964</v>
      </c>
      <c r="U355" s="9">
        <v>7374.8</v>
      </c>
      <c r="V355" s="9">
        <v>7506.7</v>
      </c>
      <c r="W355" s="5">
        <f t="shared" si="146"/>
        <v>1.018</v>
      </c>
      <c r="X355" s="12">
        <f t="shared" ref="X355:X367" si="151">V355-U355</f>
        <v>131.89999999999964</v>
      </c>
    </row>
    <row r="356" spans="1:24" ht="15" hidden="1" customHeight="1" x14ac:dyDescent="0.25">
      <c r="A356" s="7"/>
      <c r="B356" s="7"/>
      <c r="C356" s="8" t="s">
        <v>308</v>
      </c>
      <c r="D356" s="35">
        <v>539</v>
      </c>
      <c r="E356" s="35">
        <v>318.5</v>
      </c>
      <c r="F356" s="35">
        <v>304.5</v>
      </c>
      <c r="G356" s="5">
        <f t="shared" si="141"/>
        <v>0.95599999999999996</v>
      </c>
      <c r="H356" s="12">
        <f t="shared" si="142"/>
        <v>-14</v>
      </c>
      <c r="I356" s="9">
        <v>1873.4</v>
      </c>
      <c r="J356" s="9">
        <v>1777.7</v>
      </c>
      <c r="K356" s="5">
        <f t="shared" si="143"/>
        <v>0.94899999999999995</v>
      </c>
      <c r="L356" s="12">
        <f t="shared" si="148"/>
        <v>-95.700000000000045</v>
      </c>
      <c r="M356" s="9">
        <v>8285.7999999999993</v>
      </c>
      <c r="N356" s="9">
        <v>8399.2999999999993</v>
      </c>
      <c r="O356" s="5">
        <f t="shared" si="144"/>
        <v>1.014</v>
      </c>
      <c r="P356" s="12">
        <f t="shared" si="149"/>
        <v>113.5</v>
      </c>
      <c r="Q356" s="9">
        <v>6343.1</v>
      </c>
      <c r="R356" s="9">
        <v>6522.2</v>
      </c>
      <c r="S356" s="5">
        <f t="shared" si="145"/>
        <v>1.028</v>
      </c>
      <c r="T356" s="12">
        <f t="shared" si="150"/>
        <v>179.09999999999945</v>
      </c>
      <c r="U356" s="9">
        <v>8216.5</v>
      </c>
      <c r="V356" s="9">
        <v>8299.9</v>
      </c>
      <c r="W356" s="5">
        <f t="shared" si="146"/>
        <v>1.01</v>
      </c>
      <c r="X356" s="12">
        <f t="shared" si="151"/>
        <v>83.399999999999636</v>
      </c>
    </row>
    <row r="357" spans="1:24" ht="15" hidden="1" customHeight="1" x14ac:dyDescent="0.25">
      <c r="A357" s="7"/>
      <c r="B357" s="7"/>
      <c r="C357" s="8" t="s">
        <v>309</v>
      </c>
      <c r="D357" s="35">
        <v>795</v>
      </c>
      <c r="E357" s="35">
        <v>430</v>
      </c>
      <c r="F357" s="35">
        <v>396.5</v>
      </c>
      <c r="G357" s="5">
        <f t="shared" si="141"/>
        <v>0.92200000000000004</v>
      </c>
      <c r="H357" s="12">
        <f t="shared" si="142"/>
        <v>-33.5</v>
      </c>
      <c r="I357" s="9">
        <v>2801.9</v>
      </c>
      <c r="J357" s="9">
        <v>2674.8</v>
      </c>
      <c r="K357" s="5">
        <f t="shared" si="143"/>
        <v>0.95499999999999996</v>
      </c>
      <c r="L357" s="12">
        <f t="shared" si="148"/>
        <v>-127.09999999999991</v>
      </c>
      <c r="M357" s="9">
        <v>10132.1</v>
      </c>
      <c r="N357" s="9">
        <v>10264.9</v>
      </c>
      <c r="O357" s="5">
        <f t="shared" si="144"/>
        <v>1.0129999999999999</v>
      </c>
      <c r="P357" s="12">
        <f t="shared" si="149"/>
        <v>132.79999999999927</v>
      </c>
      <c r="Q357" s="9">
        <v>7292.7</v>
      </c>
      <c r="R357" s="9">
        <v>7508.5</v>
      </c>
      <c r="S357" s="5">
        <f t="shared" si="145"/>
        <v>1.03</v>
      </c>
      <c r="T357" s="12">
        <f t="shared" si="150"/>
        <v>215.80000000000018</v>
      </c>
      <c r="U357" s="9">
        <v>10094.6</v>
      </c>
      <c r="V357" s="9">
        <v>10183.299999999999</v>
      </c>
      <c r="W357" s="5">
        <f t="shared" si="146"/>
        <v>1.0089999999999999</v>
      </c>
      <c r="X357" s="12">
        <f t="shared" si="151"/>
        <v>88.699999999998909</v>
      </c>
    </row>
    <row r="358" spans="1:24" ht="15" hidden="1" customHeight="1" x14ac:dyDescent="0.25">
      <c r="A358" s="7"/>
      <c r="B358" s="7"/>
      <c r="C358" s="8" t="s">
        <v>310</v>
      </c>
      <c r="D358" s="35">
        <v>474</v>
      </c>
      <c r="E358" s="35">
        <v>367.9</v>
      </c>
      <c r="F358" s="35">
        <v>317.89999999999998</v>
      </c>
      <c r="G358" s="5">
        <f t="shared" si="141"/>
        <v>0.86399999999999999</v>
      </c>
      <c r="H358" s="12">
        <f t="shared" si="142"/>
        <v>-50</v>
      </c>
      <c r="I358" s="9">
        <v>1558.8</v>
      </c>
      <c r="J358" s="9">
        <v>1513</v>
      </c>
      <c r="K358" s="5">
        <f t="shared" si="143"/>
        <v>0.97099999999999997</v>
      </c>
      <c r="L358" s="12">
        <f t="shared" si="148"/>
        <v>-45.799999999999955</v>
      </c>
      <c r="M358" s="9">
        <v>6534.4</v>
      </c>
      <c r="N358" s="9">
        <v>6610.4666666666662</v>
      </c>
      <c r="O358" s="5">
        <f t="shared" si="144"/>
        <v>1.012</v>
      </c>
      <c r="P358" s="12">
        <f t="shared" si="149"/>
        <v>76.066666666666606</v>
      </c>
      <c r="Q358" s="9">
        <v>4898.6000000000004</v>
      </c>
      <c r="R358" s="9">
        <v>4994.2</v>
      </c>
      <c r="S358" s="5">
        <f t="shared" si="145"/>
        <v>1.02</v>
      </c>
      <c r="T358" s="12">
        <f t="shared" si="150"/>
        <v>95.599999999999454</v>
      </c>
      <c r="U358" s="9">
        <v>6457.4000000000005</v>
      </c>
      <c r="V358" s="9">
        <v>6507.2</v>
      </c>
      <c r="W358" s="5">
        <f t="shared" si="146"/>
        <v>1.008</v>
      </c>
      <c r="X358" s="12">
        <f t="shared" si="151"/>
        <v>49.799999999999272</v>
      </c>
    </row>
    <row r="359" spans="1:24" ht="15" hidden="1" customHeight="1" x14ac:dyDescent="0.25">
      <c r="A359" s="7"/>
      <c r="B359" s="7"/>
      <c r="C359" s="8" t="s">
        <v>144</v>
      </c>
      <c r="D359" s="35">
        <v>300</v>
      </c>
      <c r="E359" s="35">
        <v>257.2</v>
      </c>
      <c r="F359" s="35">
        <v>197.2</v>
      </c>
      <c r="G359" s="5">
        <f t="shared" si="141"/>
        <v>0.76700000000000002</v>
      </c>
      <c r="H359" s="12">
        <f t="shared" si="142"/>
        <v>-60</v>
      </c>
      <c r="I359" s="9">
        <v>976.8</v>
      </c>
      <c r="J359" s="9">
        <v>975.5</v>
      </c>
      <c r="K359" s="5">
        <f t="shared" si="143"/>
        <v>0.999</v>
      </c>
      <c r="L359" s="12">
        <f t="shared" si="148"/>
        <v>-1.2999999999999545</v>
      </c>
      <c r="M359" s="9">
        <v>6315.7</v>
      </c>
      <c r="N359" s="9">
        <v>6400.2333333333336</v>
      </c>
      <c r="O359" s="5">
        <f t="shared" si="144"/>
        <v>1.0129999999999999</v>
      </c>
      <c r="P359" s="12">
        <f t="shared" si="149"/>
        <v>84.533333333333758</v>
      </c>
      <c r="Q359" s="9">
        <v>5246</v>
      </c>
      <c r="R359" s="9">
        <v>5315.3</v>
      </c>
      <c r="S359" s="5">
        <f t="shared" si="145"/>
        <v>1.0129999999999999</v>
      </c>
      <c r="T359" s="12">
        <f t="shared" si="150"/>
        <v>69.300000000000182</v>
      </c>
      <c r="U359" s="9">
        <v>6222.8</v>
      </c>
      <c r="V359" s="9">
        <v>6290.8</v>
      </c>
      <c r="W359" s="5">
        <f t="shared" si="146"/>
        <v>1.0109999999999999</v>
      </c>
      <c r="X359" s="12">
        <f t="shared" si="151"/>
        <v>68</v>
      </c>
    </row>
    <row r="360" spans="1:24" ht="15" hidden="1" customHeight="1" x14ac:dyDescent="0.25">
      <c r="A360" s="7"/>
      <c r="B360" s="7"/>
      <c r="C360" s="8" t="s">
        <v>311</v>
      </c>
      <c r="D360" s="35">
        <v>203</v>
      </c>
      <c r="E360" s="35">
        <v>256.39999999999998</v>
      </c>
      <c r="F360" s="35">
        <v>142.09999999999997</v>
      </c>
      <c r="G360" s="5">
        <f t="shared" si="141"/>
        <v>0.55400000000000005</v>
      </c>
      <c r="H360" s="12">
        <f t="shared" si="142"/>
        <v>-114.30000000000001</v>
      </c>
      <c r="I360" s="9">
        <v>568.6</v>
      </c>
      <c r="J360" s="9">
        <v>641.9</v>
      </c>
      <c r="K360" s="5">
        <f t="shared" si="143"/>
        <v>1.129</v>
      </c>
      <c r="L360" s="12">
        <f t="shared" si="148"/>
        <v>73.299999999999955</v>
      </c>
      <c r="M360" s="9">
        <v>6062.0999999999995</v>
      </c>
      <c r="N360" s="9">
        <v>6161.5533333333324</v>
      </c>
      <c r="O360" s="5">
        <f t="shared" si="144"/>
        <v>1.016</v>
      </c>
      <c r="P360" s="12">
        <f t="shared" si="149"/>
        <v>99.453333333332921</v>
      </c>
      <c r="Q360" s="9">
        <v>5350.3</v>
      </c>
      <c r="R360" s="9">
        <v>5365.1</v>
      </c>
      <c r="S360" s="5">
        <f t="shared" si="145"/>
        <v>1.0029999999999999</v>
      </c>
      <c r="T360" s="12">
        <f t="shared" si="150"/>
        <v>14.800000000000182</v>
      </c>
      <c r="U360" s="9">
        <v>5918.9000000000005</v>
      </c>
      <c r="V360" s="9">
        <v>6007</v>
      </c>
      <c r="W360" s="5">
        <f t="shared" si="146"/>
        <v>1.0149999999999999</v>
      </c>
      <c r="X360" s="12">
        <f t="shared" si="151"/>
        <v>88.099999999999454</v>
      </c>
    </row>
    <row r="361" spans="1:24" ht="15" hidden="1" customHeight="1" x14ac:dyDescent="0.25">
      <c r="A361" s="7"/>
      <c r="B361" s="7"/>
      <c r="C361" s="8" t="s">
        <v>312</v>
      </c>
      <c r="D361" s="35">
        <v>244</v>
      </c>
      <c r="E361" s="35">
        <v>269.3</v>
      </c>
      <c r="F361" s="35">
        <v>129.30000000000001</v>
      </c>
      <c r="G361" s="5">
        <f t="shared" si="141"/>
        <v>0.48</v>
      </c>
      <c r="H361" s="12">
        <f t="shared" si="142"/>
        <v>-140</v>
      </c>
      <c r="I361" s="9">
        <v>722.1</v>
      </c>
      <c r="J361" s="9">
        <v>812.8</v>
      </c>
      <c r="K361" s="5">
        <f t="shared" si="143"/>
        <v>1.1259999999999999</v>
      </c>
      <c r="L361" s="12">
        <f t="shared" si="148"/>
        <v>90.699999999999932</v>
      </c>
      <c r="M361" s="9">
        <v>7815.2999999999984</v>
      </c>
      <c r="N361" s="9">
        <v>7911.2199999999966</v>
      </c>
      <c r="O361" s="5">
        <f t="shared" si="144"/>
        <v>1.012</v>
      </c>
      <c r="P361" s="12">
        <f t="shared" si="149"/>
        <v>95.919999999998254</v>
      </c>
      <c r="Q361" s="9">
        <v>6919.8</v>
      </c>
      <c r="R361" s="9">
        <v>6911.4</v>
      </c>
      <c r="S361" s="5">
        <f t="shared" si="145"/>
        <v>0.999</v>
      </c>
      <c r="T361" s="12">
        <f t="shared" si="150"/>
        <v>-8.4000000000005457</v>
      </c>
      <c r="U361" s="9">
        <v>7641.9000000000005</v>
      </c>
      <c r="V361" s="9">
        <v>7724.2</v>
      </c>
      <c r="W361" s="5">
        <f t="shared" si="146"/>
        <v>1.0109999999999999</v>
      </c>
      <c r="X361" s="12">
        <f t="shared" si="151"/>
        <v>82.299999999999272</v>
      </c>
    </row>
    <row r="362" spans="1:24" ht="15" hidden="1" customHeight="1" x14ac:dyDescent="0.25">
      <c r="A362" s="7"/>
      <c r="B362" s="7"/>
      <c r="C362" s="8" t="s">
        <v>313</v>
      </c>
      <c r="D362" s="35">
        <v>80</v>
      </c>
      <c r="E362" s="35">
        <v>46.5</v>
      </c>
      <c r="F362" s="35">
        <v>33.5</v>
      </c>
      <c r="G362" s="5">
        <f t="shared" si="141"/>
        <v>0.72</v>
      </c>
      <c r="H362" s="12">
        <f t="shared" si="142"/>
        <v>-13</v>
      </c>
      <c r="I362" s="9">
        <v>282.60000000000002</v>
      </c>
      <c r="J362" s="9">
        <v>282.60000000000002</v>
      </c>
      <c r="K362" s="5">
        <f t="shared" si="143"/>
        <v>1</v>
      </c>
      <c r="L362" s="12">
        <f t="shared" si="148"/>
        <v>0</v>
      </c>
      <c r="M362" s="9">
        <v>4063.0999999999995</v>
      </c>
      <c r="N362" s="9">
        <v>4115.4333333333325</v>
      </c>
      <c r="O362" s="5">
        <f t="shared" si="144"/>
        <v>1.0129999999999999</v>
      </c>
      <c r="P362" s="12">
        <f t="shared" si="149"/>
        <v>52.33333333333303</v>
      </c>
      <c r="Q362" s="9">
        <v>3770.8</v>
      </c>
      <c r="R362" s="9">
        <v>3818.7</v>
      </c>
      <c r="S362" s="5">
        <f t="shared" si="145"/>
        <v>1.0129999999999999</v>
      </c>
      <c r="T362" s="12">
        <f t="shared" si="150"/>
        <v>47.899999999999636</v>
      </c>
      <c r="U362" s="9">
        <v>4053.4</v>
      </c>
      <c r="V362" s="9">
        <v>4101.3</v>
      </c>
      <c r="W362" s="5">
        <f t="shared" si="146"/>
        <v>1.012</v>
      </c>
      <c r="X362" s="12">
        <f t="shared" si="151"/>
        <v>47.900000000000091</v>
      </c>
    </row>
    <row r="363" spans="1:24" ht="15" hidden="1" customHeight="1" x14ac:dyDescent="0.25">
      <c r="A363" s="7">
        <v>3</v>
      </c>
      <c r="B363" s="7"/>
      <c r="C363" s="8" t="s">
        <v>314</v>
      </c>
      <c r="D363" s="35">
        <v>4822</v>
      </c>
      <c r="E363" s="35">
        <v>9855.7000000000007</v>
      </c>
      <c r="F363" s="35">
        <v>9622.5</v>
      </c>
      <c r="G363" s="5">
        <f t="shared" si="141"/>
        <v>0.97599999999999998</v>
      </c>
      <c r="H363" s="12">
        <f t="shared" si="142"/>
        <v>-233.20000000000073</v>
      </c>
      <c r="I363" s="9">
        <v>9748</v>
      </c>
      <c r="J363" s="9">
        <v>9748</v>
      </c>
      <c r="K363" s="5">
        <f t="shared" si="143"/>
        <v>1</v>
      </c>
      <c r="L363" s="12">
        <f t="shared" si="148"/>
        <v>0</v>
      </c>
      <c r="M363" s="9">
        <v>9383</v>
      </c>
      <c r="N363" s="9">
        <v>9647.6766666666663</v>
      </c>
      <c r="O363" s="5">
        <f t="shared" si="144"/>
        <v>1.028</v>
      </c>
      <c r="P363" s="12">
        <f t="shared" si="149"/>
        <v>264.67666666666628</v>
      </c>
      <c r="Q363" s="9">
        <v>0</v>
      </c>
      <c r="R363" s="9">
        <v>0</v>
      </c>
      <c r="S363" s="5">
        <f t="shared" si="145"/>
        <v>0</v>
      </c>
      <c r="T363" s="12">
        <f t="shared" si="150"/>
        <v>0</v>
      </c>
      <c r="U363" s="9">
        <v>9748</v>
      </c>
      <c r="V363" s="9">
        <v>9748</v>
      </c>
      <c r="W363" s="5">
        <f t="shared" si="146"/>
        <v>1</v>
      </c>
      <c r="X363" s="12">
        <f t="shared" si="151"/>
        <v>0</v>
      </c>
    </row>
    <row r="364" spans="1:24" ht="15" hidden="1" customHeight="1" x14ac:dyDescent="0.25">
      <c r="A364" s="7"/>
      <c r="B364" s="7"/>
      <c r="C364" s="8" t="s">
        <v>315</v>
      </c>
      <c r="D364" s="35">
        <v>178</v>
      </c>
      <c r="E364" s="35">
        <v>135.80000000000001</v>
      </c>
      <c r="F364" s="35">
        <v>85.800000000000011</v>
      </c>
      <c r="G364" s="5">
        <f t="shared" si="141"/>
        <v>0.63200000000000001</v>
      </c>
      <c r="H364" s="12">
        <f t="shared" si="142"/>
        <v>-50</v>
      </c>
      <c r="I364" s="9">
        <v>607.79999999999995</v>
      </c>
      <c r="J364" s="9">
        <v>601.79999999999995</v>
      </c>
      <c r="K364" s="5">
        <f t="shared" si="143"/>
        <v>0.99</v>
      </c>
      <c r="L364" s="12">
        <f t="shared" si="148"/>
        <v>-6</v>
      </c>
      <c r="M364" s="9">
        <v>3771.1</v>
      </c>
      <c r="N364" s="9">
        <v>3818.7666666666664</v>
      </c>
      <c r="O364" s="5">
        <f t="shared" si="144"/>
        <v>1.0129999999999999</v>
      </c>
      <c r="P364" s="12">
        <f t="shared" si="149"/>
        <v>47.666666666666515</v>
      </c>
      <c r="Q364" s="9">
        <v>3126.2</v>
      </c>
      <c r="R364" s="9">
        <v>3170</v>
      </c>
      <c r="S364" s="5">
        <f t="shared" si="145"/>
        <v>1.014</v>
      </c>
      <c r="T364" s="12">
        <f t="shared" si="150"/>
        <v>43.800000000000182</v>
      </c>
      <c r="U364" s="9">
        <v>3734</v>
      </c>
      <c r="V364" s="9">
        <v>3771.8</v>
      </c>
      <c r="W364" s="5">
        <f t="shared" si="146"/>
        <v>1.01</v>
      </c>
      <c r="X364" s="12">
        <f t="shared" si="151"/>
        <v>37.800000000000182</v>
      </c>
    </row>
    <row r="365" spans="1:24" ht="15" hidden="1" customHeight="1" x14ac:dyDescent="0.25">
      <c r="A365" s="7"/>
      <c r="B365" s="7"/>
      <c r="C365" s="8" t="s">
        <v>316</v>
      </c>
      <c r="D365" s="35">
        <v>468</v>
      </c>
      <c r="E365" s="35">
        <v>248.1</v>
      </c>
      <c r="F365" s="35">
        <v>189.1</v>
      </c>
      <c r="G365" s="5">
        <f t="shared" si="141"/>
        <v>0.76200000000000001</v>
      </c>
      <c r="H365" s="12">
        <f t="shared" si="142"/>
        <v>-59</v>
      </c>
      <c r="I365" s="9">
        <v>1655.1</v>
      </c>
      <c r="J365" s="9">
        <v>1618.1</v>
      </c>
      <c r="K365" s="5">
        <f t="shared" si="143"/>
        <v>0.97799999999999998</v>
      </c>
      <c r="L365" s="12">
        <f t="shared" si="148"/>
        <v>-37</v>
      </c>
      <c r="M365" s="9">
        <v>8843.7000000000007</v>
      </c>
      <c r="N365" s="9">
        <v>8933.2933333333349</v>
      </c>
      <c r="O365" s="5">
        <f t="shared" si="144"/>
        <v>1.01</v>
      </c>
      <c r="P365" s="12">
        <f t="shared" si="149"/>
        <v>89.593333333334158</v>
      </c>
      <c r="Q365" s="9">
        <v>7161.6</v>
      </c>
      <c r="R365" s="9">
        <v>7262.2</v>
      </c>
      <c r="S365" s="5">
        <f t="shared" si="145"/>
        <v>1.014</v>
      </c>
      <c r="T365" s="12">
        <f t="shared" si="150"/>
        <v>100.59999999999945</v>
      </c>
      <c r="U365" s="9">
        <v>8816.7000000000007</v>
      </c>
      <c r="V365" s="9">
        <v>8880.2999999999993</v>
      </c>
      <c r="W365" s="5">
        <f t="shared" si="146"/>
        <v>1.0069999999999999</v>
      </c>
      <c r="X365" s="12">
        <f t="shared" si="151"/>
        <v>63.599999999998545</v>
      </c>
    </row>
    <row r="366" spans="1:24" ht="15" hidden="1" customHeight="1" x14ac:dyDescent="0.25">
      <c r="A366" s="7"/>
      <c r="B366" s="7"/>
      <c r="C366" s="8" t="s">
        <v>317</v>
      </c>
      <c r="D366" s="35">
        <v>708</v>
      </c>
      <c r="E366" s="35">
        <v>370.1</v>
      </c>
      <c r="F366" s="35">
        <v>237.90000000000003</v>
      </c>
      <c r="G366" s="5">
        <f t="shared" si="141"/>
        <v>0.64300000000000002</v>
      </c>
      <c r="H366" s="12">
        <f t="shared" si="142"/>
        <v>-132.19999999999999</v>
      </c>
      <c r="I366" s="9">
        <v>2558.6</v>
      </c>
      <c r="J366" s="9">
        <v>2497.1999999999998</v>
      </c>
      <c r="K366" s="5">
        <f t="shared" si="143"/>
        <v>0.97599999999999998</v>
      </c>
      <c r="L366" s="12">
        <f t="shared" si="148"/>
        <v>-61.400000000000091</v>
      </c>
      <c r="M366" s="9">
        <v>9924.1</v>
      </c>
      <c r="N366" s="9">
        <v>10016.253333333336</v>
      </c>
      <c r="O366" s="5">
        <f t="shared" si="144"/>
        <v>1.0089999999999999</v>
      </c>
      <c r="P366" s="12">
        <f t="shared" si="149"/>
        <v>92.153333333335468</v>
      </c>
      <c r="Q366" s="9">
        <v>7277.3</v>
      </c>
      <c r="R366" s="9">
        <v>7391.5</v>
      </c>
      <c r="S366" s="5">
        <f t="shared" si="145"/>
        <v>1.016</v>
      </c>
      <c r="T366" s="12">
        <f t="shared" si="150"/>
        <v>114.19999999999982</v>
      </c>
      <c r="U366" s="9">
        <v>9835.9</v>
      </c>
      <c r="V366" s="9">
        <v>9888.7000000000007</v>
      </c>
      <c r="W366" s="5">
        <f t="shared" si="146"/>
        <v>1.0049999999999999</v>
      </c>
      <c r="X366" s="12">
        <f t="shared" si="151"/>
        <v>52.800000000001091</v>
      </c>
    </row>
    <row r="367" spans="1:24" ht="15" hidden="1" customHeight="1" x14ac:dyDescent="0.25">
      <c r="A367" s="7">
        <v>2</v>
      </c>
      <c r="B367" s="7">
        <v>2</v>
      </c>
      <c r="C367" s="8" t="s">
        <v>13</v>
      </c>
      <c r="D367" s="35">
        <v>9199</v>
      </c>
      <c r="E367" s="35">
        <v>33427</v>
      </c>
      <c r="F367" s="35">
        <v>23157.8</v>
      </c>
      <c r="G367" s="5">
        <f t="shared" si="141"/>
        <v>0.69299999999999995</v>
      </c>
      <c r="H367" s="12">
        <f t="shared" si="142"/>
        <v>-10269.200000000001</v>
      </c>
      <c r="I367" s="9">
        <v>80484.100000000006</v>
      </c>
      <c r="J367" s="9">
        <v>92674.3</v>
      </c>
      <c r="K367" s="5">
        <f t="shared" si="143"/>
        <v>1.151</v>
      </c>
      <c r="L367" s="12">
        <f t="shared" si="148"/>
        <v>12190.199999999997</v>
      </c>
      <c r="M367" s="9">
        <v>328257.99999999994</v>
      </c>
      <c r="N367" s="9">
        <v>332542.20666666649</v>
      </c>
      <c r="O367" s="5">
        <f t="shared" si="144"/>
        <v>1.0129999999999999</v>
      </c>
      <c r="P367" s="12">
        <f t="shared" si="149"/>
        <v>4284.2066666665487</v>
      </c>
      <c r="Q367" s="9">
        <v>220099.20000000001</v>
      </c>
      <c r="R367" s="9">
        <v>211373.8</v>
      </c>
      <c r="S367" s="5">
        <f t="shared" si="145"/>
        <v>0.96</v>
      </c>
      <c r="T367" s="12">
        <f t="shared" si="150"/>
        <v>-8725.4000000000233</v>
      </c>
      <c r="U367" s="9">
        <v>300583.30000000005</v>
      </c>
      <c r="V367" s="9">
        <v>304048.09999999998</v>
      </c>
      <c r="W367" s="5">
        <f t="shared" si="146"/>
        <v>1.012</v>
      </c>
      <c r="X367" s="12">
        <f t="shared" si="151"/>
        <v>3464.7999999999302</v>
      </c>
    </row>
    <row r="368" spans="1:24" x14ac:dyDescent="0.25">
      <c r="A368" s="4">
        <v>1</v>
      </c>
      <c r="B368" s="4">
        <v>1</v>
      </c>
      <c r="C368" s="38" t="s">
        <v>318</v>
      </c>
      <c r="D368" s="34">
        <v>31679</v>
      </c>
      <c r="E368" s="34">
        <v>277483.3</v>
      </c>
      <c r="F368" s="34">
        <v>223927.19999999995</v>
      </c>
      <c r="G368" s="5">
        <f t="shared" si="141"/>
        <v>0.80700000000000005</v>
      </c>
      <c r="H368" s="6">
        <f t="shared" si="142"/>
        <v>-53556.100000000035</v>
      </c>
      <c r="I368" s="36">
        <v>227436.1</v>
      </c>
      <c r="J368" s="36">
        <v>261550.09999999998</v>
      </c>
      <c r="K368" s="5">
        <f t="shared" si="143"/>
        <v>1.1499999999999999</v>
      </c>
      <c r="L368" s="6">
        <f>SUM(L369:L384)</f>
        <v>34113.999999999978</v>
      </c>
      <c r="M368" s="36">
        <v>698979.2100000002</v>
      </c>
      <c r="N368" s="36">
        <v>711168.32633333362</v>
      </c>
      <c r="O368" s="5">
        <f t="shared" si="144"/>
        <v>1.0169999999999999</v>
      </c>
      <c r="P368" s="6">
        <f>SUM(P369:P384)</f>
        <v>12189.116333333459</v>
      </c>
      <c r="Q368" s="36">
        <f t="shared" ref="Q368" si="152">SUM(Q369:Q384)</f>
        <v>407849.4</v>
      </c>
      <c r="R368" s="36">
        <v>374275.60000000003</v>
      </c>
      <c r="S368" s="5">
        <f t="shared" si="145"/>
        <v>0.91800000000000004</v>
      </c>
      <c r="T368" s="6">
        <f>SUM(T369:T384)</f>
        <v>-33573.800000000003</v>
      </c>
      <c r="U368" s="36">
        <v>635286</v>
      </c>
      <c r="V368" s="36">
        <v>635826.19999999995</v>
      </c>
      <c r="W368" s="5">
        <f t="shared" si="146"/>
        <v>1.0009999999999999</v>
      </c>
      <c r="X368" s="6">
        <f>SUM(X369:X384)</f>
        <v>540.19999999997981</v>
      </c>
    </row>
    <row r="369" spans="1:24" ht="15" hidden="1" customHeight="1" x14ac:dyDescent="0.25">
      <c r="A369" s="7">
        <v>3</v>
      </c>
      <c r="B369" s="7">
        <v>3</v>
      </c>
      <c r="C369" s="8" t="s">
        <v>319</v>
      </c>
      <c r="D369" s="35">
        <v>15688</v>
      </c>
      <c r="E369" s="35">
        <v>22637.5</v>
      </c>
      <c r="F369" s="35">
        <v>21476.3</v>
      </c>
      <c r="G369" s="5">
        <f t="shared" si="141"/>
        <v>0.94899999999999995</v>
      </c>
      <c r="H369" s="12">
        <f t="shared" si="142"/>
        <v>-1161.2000000000007</v>
      </c>
      <c r="I369" s="9">
        <v>41133.699999999997</v>
      </c>
      <c r="J369" s="9">
        <v>39092</v>
      </c>
      <c r="K369" s="5">
        <f t="shared" si="143"/>
        <v>0.95</v>
      </c>
      <c r="L369" s="12">
        <f t="shared" ref="L369:L384" si="153">J369-I369</f>
        <v>-2041.6999999999971</v>
      </c>
      <c r="M369" s="9">
        <v>8836.6</v>
      </c>
      <c r="N369" s="9">
        <v>10788.093333333334</v>
      </c>
      <c r="O369" s="5">
        <f t="shared" si="144"/>
        <v>1.2210000000000001</v>
      </c>
      <c r="P369" s="12">
        <f t="shared" ref="P369:P384" si="154">N369-M369</f>
        <v>1951.4933333333338</v>
      </c>
      <c r="Q369" s="9">
        <v>0</v>
      </c>
      <c r="R369" s="9">
        <v>0</v>
      </c>
      <c r="S369" s="5">
        <f t="shared" si="145"/>
        <v>0</v>
      </c>
      <c r="T369" s="12">
        <f t="shared" ref="T369:T384" si="155">R369-Q369</f>
        <v>0</v>
      </c>
      <c r="U369" s="9">
        <v>41133.699999999997</v>
      </c>
      <c r="V369" s="9">
        <v>39092</v>
      </c>
      <c r="W369" s="5">
        <f t="shared" si="146"/>
        <v>0.95</v>
      </c>
      <c r="X369" s="12">
        <f t="shared" ref="X369:X384" si="156">V369-U369</f>
        <v>-2041.6999999999971</v>
      </c>
    </row>
    <row r="370" spans="1:24" ht="15" hidden="1" customHeight="1" x14ac:dyDescent="0.25">
      <c r="A370" s="7"/>
      <c r="B370" s="7"/>
      <c r="C370" s="8" t="s">
        <v>320</v>
      </c>
      <c r="D370" s="35">
        <v>1418</v>
      </c>
      <c r="E370" s="35">
        <v>1323.4</v>
      </c>
      <c r="F370" s="35">
        <v>1283.1000000000001</v>
      </c>
      <c r="G370" s="5">
        <f t="shared" si="141"/>
        <v>0.97</v>
      </c>
      <c r="H370" s="12">
        <f t="shared" si="142"/>
        <v>-40.299999999999955</v>
      </c>
      <c r="I370" s="9">
        <v>4438.5</v>
      </c>
      <c r="J370" s="9">
        <v>4192.1000000000004</v>
      </c>
      <c r="K370" s="5">
        <f t="shared" si="143"/>
        <v>0.94399999999999995</v>
      </c>
      <c r="L370" s="12">
        <f t="shared" si="153"/>
        <v>-246.39999999999964</v>
      </c>
      <c r="M370" s="9">
        <v>3239.9</v>
      </c>
      <c r="N370" s="9">
        <v>3432.9333333333329</v>
      </c>
      <c r="O370" s="5">
        <f t="shared" si="144"/>
        <v>1.06</v>
      </c>
      <c r="P370" s="12">
        <f t="shared" si="154"/>
        <v>193.03333333333285</v>
      </c>
      <c r="Q370" s="9">
        <v>0</v>
      </c>
      <c r="R370" s="9">
        <v>0</v>
      </c>
      <c r="S370" s="5">
        <f t="shared" si="145"/>
        <v>0</v>
      </c>
      <c r="T370" s="12">
        <f t="shared" si="155"/>
        <v>0</v>
      </c>
      <c r="U370" s="9">
        <v>4438.5</v>
      </c>
      <c r="V370" s="9">
        <v>4192.1000000000004</v>
      </c>
      <c r="W370" s="5">
        <f t="shared" si="146"/>
        <v>0.94399999999999995</v>
      </c>
      <c r="X370" s="12">
        <f t="shared" si="156"/>
        <v>-246.39999999999964</v>
      </c>
    </row>
    <row r="371" spans="1:24" ht="15" hidden="1" customHeight="1" x14ac:dyDescent="0.25">
      <c r="A371" s="7"/>
      <c r="B371" s="7"/>
      <c r="C371" s="8" t="s">
        <v>321</v>
      </c>
      <c r="D371" s="35">
        <v>1931</v>
      </c>
      <c r="E371" s="35">
        <v>2037.5</v>
      </c>
      <c r="F371" s="35">
        <v>1793.5</v>
      </c>
      <c r="G371" s="5">
        <f t="shared" si="141"/>
        <v>0.88</v>
      </c>
      <c r="H371" s="12">
        <f t="shared" si="142"/>
        <v>-244</v>
      </c>
      <c r="I371" s="9">
        <v>5808.8</v>
      </c>
      <c r="J371" s="9">
        <v>5663.9</v>
      </c>
      <c r="K371" s="5">
        <f t="shared" si="143"/>
        <v>0.97499999999999998</v>
      </c>
      <c r="L371" s="12">
        <f t="shared" si="153"/>
        <v>-144.90000000000055</v>
      </c>
      <c r="M371" s="9">
        <v>4344.9999999999991</v>
      </c>
      <c r="N371" s="9">
        <v>4627.1999999999989</v>
      </c>
      <c r="O371" s="5">
        <f t="shared" si="144"/>
        <v>1.0649999999999999</v>
      </c>
      <c r="P371" s="12">
        <f t="shared" si="154"/>
        <v>282.19999999999982</v>
      </c>
      <c r="Q371" s="9">
        <v>0</v>
      </c>
      <c r="R371" s="9">
        <v>0</v>
      </c>
      <c r="S371" s="5">
        <f t="shared" si="145"/>
        <v>0</v>
      </c>
      <c r="T371" s="12">
        <f t="shared" si="155"/>
        <v>0</v>
      </c>
      <c r="U371" s="9">
        <v>5808.8</v>
      </c>
      <c r="V371" s="9">
        <v>5663.9</v>
      </c>
      <c r="W371" s="5">
        <f t="shared" si="146"/>
        <v>0.97499999999999998</v>
      </c>
      <c r="X371" s="12">
        <f t="shared" si="156"/>
        <v>-144.90000000000055</v>
      </c>
    </row>
    <row r="372" spans="1:24" ht="15" hidden="1" customHeight="1" x14ac:dyDescent="0.25">
      <c r="A372" s="7"/>
      <c r="B372" s="7"/>
      <c r="C372" s="8" t="s">
        <v>322</v>
      </c>
      <c r="D372" s="35">
        <v>1300</v>
      </c>
      <c r="E372" s="35">
        <v>1659.3</v>
      </c>
      <c r="F372" s="35">
        <v>1507.3</v>
      </c>
      <c r="G372" s="5">
        <f t="shared" si="141"/>
        <v>0.90800000000000003</v>
      </c>
      <c r="H372" s="12">
        <f t="shared" si="142"/>
        <v>-152</v>
      </c>
      <c r="I372" s="9">
        <v>3630.5</v>
      </c>
      <c r="J372" s="9">
        <v>3515.5</v>
      </c>
      <c r="K372" s="5">
        <f t="shared" si="143"/>
        <v>0.96799999999999997</v>
      </c>
      <c r="L372" s="12">
        <f t="shared" si="153"/>
        <v>-115</v>
      </c>
      <c r="M372" s="9">
        <v>4103.0999999999995</v>
      </c>
      <c r="N372" s="9">
        <v>4231.5066666666671</v>
      </c>
      <c r="O372" s="5">
        <f t="shared" si="144"/>
        <v>1.0309999999999999</v>
      </c>
      <c r="P372" s="12">
        <f t="shared" si="154"/>
        <v>128.40666666666766</v>
      </c>
      <c r="Q372" s="9">
        <v>0</v>
      </c>
      <c r="R372" s="9">
        <v>0</v>
      </c>
      <c r="S372" s="5">
        <f t="shared" si="145"/>
        <v>0</v>
      </c>
      <c r="T372" s="12">
        <f t="shared" si="155"/>
        <v>0</v>
      </c>
      <c r="U372" s="9">
        <v>3630.5</v>
      </c>
      <c r="V372" s="9">
        <v>3515.5</v>
      </c>
      <c r="W372" s="5">
        <f t="shared" si="146"/>
        <v>0.96799999999999997</v>
      </c>
      <c r="X372" s="12">
        <f t="shared" si="156"/>
        <v>-115</v>
      </c>
    </row>
    <row r="373" spans="1:24" ht="15" hidden="1" customHeight="1" x14ac:dyDescent="0.25">
      <c r="A373" s="7"/>
      <c r="B373" s="7"/>
      <c r="C373" s="8" t="s">
        <v>323</v>
      </c>
      <c r="D373" s="35">
        <v>866</v>
      </c>
      <c r="E373" s="35">
        <v>286.10000000000002</v>
      </c>
      <c r="F373" s="35">
        <v>266.10000000000002</v>
      </c>
      <c r="G373" s="5">
        <f t="shared" si="141"/>
        <v>0.93</v>
      </c>
      <c r="H373" s="12">
        <f t="shared" si="142"/>
        <v>-20</v>
      </c>
      <c r="I373" s="9">
        <v>3235.2</v>
      </c>
      <c r="J373" s="9">
        <v>3077.4</v>
      </c>
      <c r="K373" s="5">
        <f t="shared" si="143"/>
        <v>0.95099999999999996</v>
      </c>
      <c r="L373" s="12">
        <f t="shared" si="153"/>
        <v>-157.79999999999973</v>
      </c>
      <c r="M373" s="9">
        <v>3135.7999999999997</v>
      </c>
      <c r="N373" s="9">
        <v>3335.9333333333329</v>
      </c>
      <c r="O373" s="5">
        <f t="shared" si="144"/>
        <v>1.0640000000000001</v>
      </c>
      <c r="P373" s="12">
        <f t="shared" si="154"/>
        <v>200.13333333333321</v>
      </c>
      <c r="Q373" s="9">
        <v>0</v>
      </c>
      <c r="R373" s="9">
        <v>31</v>
      </c>
      <c r="S373" s="5">
        <f t="shared" si="145"/>
        <v>0</v>
      </c>
      <c r="T373" s="12">
        <f t="shared" si="155"/>
        <v>31</v>
      </c>
      <c r="U373" s="9">
        <v>3235.2</v>
      </c>
      <c r="V373" s="9">
        <v>3108.4</v>
      </c>
      <c r="W373" s="5">
        <f t="shared" si="146"/>
        <v>0.96099999999999997</v>
      </c>
      <c r="X373" s="12">
        <f t="shared" si="156"/>
        <v>-126.79999999999973</v>
      </c>
    </row>
    <row r="374" spans="1:24" ht="15" hidden="1" customHeight="1" x14ac:dyDescent="0.25">
      <c r="A374" s="7"/>
      <c r="B374" s="7"/>
      <c r="C374" s="8" t="s">
        <v>324</v>
      </c>
      <c r="D374" s="35">
        <v>1172</v>
      </c>
      <c r="E374" s="35">
        <v>778.1</v>
      </c>
      <c r="F374" s="35">
        <v>668.1</v>
      </c>
      <c r="G374" s="5">
        <f t="shared" si="141"/>
        <v>0.85899999999999999</v>
      </c>
      <c r="H374" s="12">
        <f t="shared" si="142"/>
        <v>-110</v>
      </c>
      <c r="I374" s="9">
        <v>3987.7</v>
      </c>
      <c r="J374" s="9">
        <v>3857.6</v>
      </c>
      <c r="K374" s="5">
        <f t="shared" si="143"/>
        <v>0.96699999999999997</v>
      </c>
      <c r="L374" s="12">
        <f t="shared" si="153"/>
        <v>-130.09999999999991</v>
      </c>
      <c r="M374" s="9">
        <v>3094.5999999999995</v>
      </c>
      <c r="N374" s="9">
        <v>3363.4733333333329</v>
      </c>
      <c r="O374" s="5">
        <f t="shared" si="144"/>
        <v>1.087</v>
      </c>
      <c r="P374" s="12">
        <f t="shared" si="154"/>
        <v>268.87333333333345</v>
      </c>
      <c r="Q374" s="9">
        <v>0</v>
      </c>
      <c r="R374" s="9">
        <v>0</v>
      </c>
      <c r="S374" s="5">
        <f t="shared" si="145"/>
        <v>0</v>
      </c>
      <c r="T374" s="12">
        <f t="shared" si="155"/>
        <v>0</v>
      </c>
      <c r="U374" s="9">
        <v>3987.7</v>
      </c>
      <c r="V374" s="9">
        <v>3857.6</v>
      </c>
      <c r="W374" s="5">
        <f t="shared" si="146"/>
        <v>0.96699999999999997</v>
      </c>
      <c r="X374" s="12">
        <f t="shared" si="156"/>
        <v>-130.09999999999991</v>
      </c>
    </row>
    <row r="375" spans="1:24" ht="15" hidden="1" customHeight="1" x14ac:dyDescent="0.25">
      <c r="A375" s="7"/>
      <c r="B375" s="7"/>
      <c r="C375" s="8" t="s">
        <v>325</v>
      </c>
      <c r="D375" s="35">
        <v>930</v>
      </c>
      <c r="E375" s="35">
        <v>913.7</v>
      </c>
      <c r="F375" s="35">
        <v>899.40000000000009</v>
      </c>
      <c r="G375" s="5">
        <f t="shared" si="141"/>
        <v>0.98399999999999999</v>
      </c>
      <c r="H375" s="12">
        <f t="shared" si="142"/>
        <v>-14.299999999999955</v>
      </c>
      <c r="I375" s="9">
        <v>3020.6</v>
      </c>
      <c r="J375" s="9">
        <v>2835.8</v>
      </c>
      <c r="K375" s="5">
        <f t="shared" si="143"/>
        <v>0.93899999999999995</v>
      </c>
      <c r="L375" s="12">
        <f t="shared" si="153"/>
        <v>-184.79999999999973</v>
      </c>
      <c r="M375" s="9">
        <v>2794.8</v>
      </c>
      <c r="N375" s="9">
        <v>3074.32</v>
      </c>
      <c r="O375" s="5">
        <f t="shared" si="144"/>
        <v>1.1000000000000001</v>
      </c>
      <c r="P375" s="12">
        <f t="shared" si="154"/>
        <v>279.52</v>
      </c>
      <c r="Q375" s="9">
        <v>0</v>
      </c>
      <c r="R375" s="9">
        <v>0</v>
      </c>
      <c r="S375" s="5">
        <f t="shared" si="145"/>
        <v>0</v>
      </c>
      <c r="T375" s="12">
        <f t="shared" si="155"/>
        <v>0</v>
      </c>
      <c r="U375" s="9">
        <v>3020.6</v>
      </c>
      <c r="V375" s="9">
        <v>2835.8</v>
      </c>
      <c r="W375" s="5">
        <f t="shared" si="146"/>
        <v>0.93899999999999995</v>
      </c>
      <c r="X375" s="12">
        <f t="shared" si="156"/>
        <v>-184.79999999999973</v>
      </c>
    </row>
    <row r="376" spans="1:24" ht="15" hidden="1" customHeight="1" x14ac:dyDescent="0.25">
      <c r="A376" s="7"/>
      <c r="B376" s="7"/>
      <c r="C376" s="8" t="s">
        <v>326</v>
      </c>
      <c r="D376" s="35">
        <v>1238</v>
      </c>
      <c r="E376" s="35">
        <v>2226</v>
      </c>
      <c r="F376" s="35">
        <v>2162.1999999999998</v>
      </c>
      <c r="G376" s="5">
        <f t="shared" si="141"/>
        <v>0.97099999999999997</v>
      </c>
      <c r="H376" s="12">
        <f t="shared" si="142"/>
        <v>-63.800000000000182</v>
      </c>
      <c r="I376" s="9">
        <v>2808.2</v>
      </c>
      <c r="J376" s="9">
        <v>2616.6</v>
      </c>
      <c r="K376" s="5">
        <f t="shared" si="143"/>
        <v>0.93200000000000005</v>
      </c>
      <c r="L376" s="12">
        <f t="shared" si="153"/>
        <v>-191.59999999999991</v>
      </c>
      <c r="M376" s="9">
        <v>3269.7999999999997</v>
      </c>
      <c r="N376" s="9">
        <v>3466.313333333333</v>
      </c>
      <c r="O376" s="5">
        <f t="shared" si="144"/>
        <v>1.06</v>
      </c>
      <c r="P376" s="12">
        <f t="shared" si="154"/>
        <v>196.51333333333332</v>
      </c>
      <c r="Q376" s="9">
        <v>0</v>
      </c>
      <c r="R376" s="9">
        <v>0</v>
      </c>
      <c r="S376" s="5">
        <f t="shared" si="145"/>
        <v>0</v>
      </c>
      <c r="T376" s="12">
        <f t="shared" si="155"/>
        <v>0</v>
      </c>
      <c r="U376" s="9">
        <v>2808.2</v>
      </c>
      <c r="V376" s="9">
        <v>2616.6</v>
      </c>
      <c r="W376" s="5">
        <f t="shared" si="146"/>
        <v>0.93200000000000005</v>
      </c>
      <c r="X376" s="12">
        <f t="shared" si="156"/>
        <v>-191.59999999999991</v>
      </c>
    </row>
    <row r="377" spans="1:24" ht="15" hidden="1" customHeight="1" x14ac:dyDescent="0.25">
      <c r="A377" s="7"/>
      <c r="B377" s="7"/>
      <c r="C377" s="8" t="s">
        <v>327</v>
      </c>
      <c r="D377" s="35">
        <v>762</v>
      </c>
      <c r="E377" s="35">
        <v>162.80000000000001</v>
      </c>
      <c r="F377" s="35">
        <v>162.80000000000001</v>
      </c>
      <c r="G377" s="5">
        <f t="shared" si="141"/>
        <v>1</v>
      </c>
      <c r="H377" s="12">
        <f t="shared" si="142"/>
        <v>0</v>
      </c>
      <c r="I377" s="9">
        <v>3063.5</v>
      </c>
      <c r="J377" s="9">
        <v>2907.6</v>
      </c>
      <c r="K377" s="5">
        <f t="shared" si="143"/>
        <v>0.94899999999999995</v>
      </c>
      <c r="L377" s="12">
        <f t="shared" si="153"/>
        <v>-155.90000000000009</v>
      </c>
      <c r="M377" s="9">
        <v>2665.2</v>
      </c>
      <c r="N377" s="9">
        <v>2810.8309999999997</v>
      </c>
      <c r="O377" s="5">
        <f t="shared" si="144"/>
        <v>1.0549999999999999</v>
      </c>
      <c r="P377" s="12">
        <f t="shared" si="154"/>
        <v>145.63099999999986</v>
      </c>
      <c r="Q377" s="9">
        <v>0</v>
      </c>
      <c r="R377" s="9">
        <v>0</v>
      </c>
      <c r="S377" s="5">
        <f t="shared" si="145"/>
        <v>0</v>
      </c>
      <c r="T377" s="12">
        <f t="shared" si="155"/>
        <v>0</v>
      </c>
      <c r="U377" s="9">
        <v>3063.5</v>
      </c>
      <c r="V377" s="9">
        <v>2907.6</v>
      </c>
      <c r="W377" s="5">
        <f t="shared" si="146"/>
        <v>0.94899999999999995</v>
      </c>
      <c r="X377" s="12">
        <f t="shared" si="156"/>
        <v>-155.90000000000009</v>
      </c>
    </row>
    <row r="378" spans="1:24" ht="15" hidden="1" customHeight="1" x14ac:dyDescent="0.25">
      <c r="A378" s="7"/>
      <c r="B378" s="7"/>
      <c r="C378" s="8" t="s">
        <v>328</v>
      </c>
      <c r="D378" s="35">
        <v>452</v>
      </c>
      <c r="E378" s="35">
        <v>515.79999999999995</v>
      </c>
      <c r="F378" s="35">
        <v>499.29999999999995</v>
      </c>
      <c r="G378" s="5">
        <f t="shared" si="141"/>
        <v>0.96799999999999997</v>
      </c>
      <c r="H378" s="12">
        <f t="shared" si="142"/>
        <v>-16.5</v>
      </c>
      <c r="I378" s="9">
        <v>1411.1</v>
      </c>
      <c r="J378" s="9">
        <v>1330.3</v>
      </c>
      <c r="K378" s="5">
        <f t="shared" si="143"/>
        <v>0.94299999999999995</v>
      </c>
      <c r="L378" s="12">
        <f t="shared" si="153"/>
        <v>-80.799999999999955</v>
      </c>
      <c r="M378" s="9">
        <v>2830.0000000000005</v>
      </c>
      <c r="N378" s="9">
        <v>2979.5333333333338</v>
      </c>
      <c r="O378" s="5">
        <f t="shared" si="144"/>
        <v>1.0529999999999999</v>
      </c>
      <c r="P378" s="12">
        <f t="shared" si="154"/>
        <v>149.5333333333333</v>
      </c>
      <c r="Q378" s="9">
        <v>859.5</v>
      </c>
      <c r="R378" s="9">
        <v>1064.7</v>
      </c>
      <c r="S378" s="5">
        <f t="shared" si="145"/>
        <v>1.2390000000000001</v>
      </c>
      <c r="T378" s="12">
        <f t="shared" si="155"/>
        <v>205.20000000000005</v>
      </c>
      <c r="U378" s="9">
        <v>2270.6</v>
      </c>
      <c r="V378" s="9">
        <v>2395</v>
      </c>
      <c r="W378" s="5">
        <f t="shared" si="146"/>
        <v>1.0549999999999999</v>
      </c>
      <c r="X378" s="12">
        <f t="shared" si="156"/>
        <v>124.40000000000009</v>
      </c>
    </row>
    <row r="379" spans="1:24" ht="15" hidden="1" customHeight="1" x14ac:dyDescent="0.25">
      <c r="A379" s="7"/>
      <c r="B379" s="7"/>
      <c r="C379" s="8" t="s">
        <v>329</v>
      </c>
      <c r="D379" s="35">
        <v>986</v>
      </c>
      <c r="E379" s="35">
        <v>114934.7</v>
      </c>
      <c r="F379" s="35">
        <v>114924.7</v>
      </c>
      <c r="G379" s="5">
        <f t="shared" si="141"/>
        <v>1</v>
      </c>
      <c r="H379" s="12">
        <f t="shared" si="142"/>
        <v>-10</v>
      </c>
      <c r="I379" s="9">
        <v>3455</v>
      </c>
      <c r="J379" s="9">
        <v>3258.5</v>
      </c>
      <c r="K379" s="5">
        <f t="shared" si="143"/>
        <v>0.94299999999999995</v>
      </c>
      <c r="L379" s="12">
        <f t="shared" si="153"/>
        <v>-196.5</v>
      </c>
      <c r="M379" s="9">
        <v>3106.9</v>
      </c>
      <c r="N379" s="9">
        <v>3242.0666666666666</v>
      </c>
      <c r="O379" s="5">
        <f t="shared" si="144"/>
        <v>1.044</v>
      </c>
      <c r="P379" s="12">
        <f t="shared" si="154"/>
        <v>135.16666666666652</v>
      </c>
      <c r="Q379" s="9">
        <v>0</v>
      </c>
      <c r="R379" s="9">
        <v>0</v>
      </c>
      <c r="S379" s="5">
        <f t="shared" si="145"/>
        <v>0</v>
      </c>
      <c r="T379" s="12">
        <f t="shared" si="155"/>
        <v>0</v>
      </c>
      <c r="U379" s="9">
        <v>3455</v>
      </c>
      <c r="V379" s="9">
        <v>3258.5</v>
      </c>
      <c r="W379" s="5">
        <f t="shared" si="146"/>
        <v>0.94299999999999995</v>
      </c>
      <c r="X379" s="12">
        <f t="shared" si="156"/>
        <v>-196.5</v>
      </c>
    </row>
    <row r="380" spans="1:24" ht="15" hidden="1" customHeight="1" x14ac:dyDescent="0.25">
      <c r="A380" s="7"/>
      <c r="B380" s="7"/>
      <c r="C380" s="8" t="s">
        <v>330</v>
      </c>
      <c r="D380" s="35">
        <v>897</v>
      </c>
      <c r="E380" s="35">
        <v>607.29999999999995</v>
      </c>
      <c r="F380" s="35">
        <v>601.09999999999991</v>
      </c>
      <c r="G380" s="5">
        <f t="shared" si="141"/>
        <v>0.99</v>
      </c>
      <c r="H380" s="12">
        <f t="shared" si="142"/>
        <v>-6.2000000000000455</v>
      </c>
      <c r="I380" s="9">
        <v>3037.4</v>
      </c>
      <c r="J380" s="9">
        <v>2863.2</v>
      </c>
      <c r="K380" s="5">
        <f t="shared" si="143"/>
        <v>0.94299999999999995</v>
      </c>
      <c r="L380" s="12">
        <f t="shared" si="153"/>
        <v>-174.20000000000027</v>
      </c>
      <c r="M380" s="9">
        <v>2792</v>
      </c>
      <c r="N380" s="9">
        <v>2989.0320000000006</v>
      </c>
      <c r="O380" s="5">
        <f t="shared" si="144"/>
        <v>1.071</v>
      </c>
      <c r="P380" s="12">
        <f t="shared" si="154"/>
        <v>197.03200000000061</v>
      </c>
      <c r="Q380" s="9">
        <v>0</v>
      </c>
      <c r="R380" s="9">
        <v>0</v>
      </c>
      <c r="S380" s="5">
        <f t="shared" si="145"/>
        <v>0</v>
      </c>
      <c r="T380" s="12">
        <f t="shared" si="155"/>
        <v>0</v>
      </c>
      <c r="U380" s="9">
        <v>3037.4</v>
      </c>
      <c r="V380" s="9">
        <v>2863.2</v>
      </c>
      <c r="W380" s="5">
        <f t="shared" si="146"/>
        <v>0.94299999999999995</v>
      </c>
      <c r="X380" s="12">
        <f t="shared" si="156"/>
        <v>-174.20000000000027</v>
      </c>
    </row>
    <row r="381" spans="1:24" ht="15" hidden="1" customHeight="1" x14ac:dyDescent="0.25">
      <c r="A381" s="7"/>
      <c r="B381" s="7"/>
      <c r="C381" s="8" t="s">
        <v>305</v>
      </c>
      <c r="D381" s="35">
        <v>1278</v>
      </c>
      <c r="E381" s="35">
        <v>1408.7</v>
      </c>
      <c r="F381" s="35">
        <v>1389.8</v>
      </c>
      <c r="G381" s="5">
        <f t="shared" si="141"/>
        <v>0.98699999999999999</v>
      </c>
      <c r="H381" s="12">
        <f t="shared" si="142"/>
        <v>-18.900000000000091</v>
      </c>
      <c r="I381" s="9">
        <v>3787.3</v>
      </c>
      <c r="J381" s="9">
        <v>3545</v>
      </c>
      <c r="K381" s="5">
        <f t="shared" si="143"/>
        <v>0.93600000000000005</v>
      </c>
      <c r="L381" s="12">
        <f t="shared" si="153"/>
        <v>-242.30000000000018</v>
      </c>
      <c r="M381" s="9">
        <v>3788.0000000000005</v>
      </c>
      <c r="N381" s="9">
        <v>4163.4333333333343</v>
      </c>
      <c r="O381" s="5">
        <f t="shared" si="144"/>
        <v>1.099</v>
      </c>
      <c r="P381" s="12">
        <f t="shared" si="154"/>
        <v>375.43333333333385</v>
      </c>
      <c r="Q381" s="9">
        <v>0</v>
      </c>
      <c r="R381" s="9">
        <v>0</v>
      </c>
      <c r="S381" s="5">
        <f t="shared" si="145"/>
        <v>0</v>
      </c>
      <c r="T381" s="12">
        <f t="shared" si="155"/>
        <v>0</v>
      </c>
      <c r="U381" s="9">
        <v>3787.3</v>
      </c>
      <c r="V381" s="9">
        <v>3545</v>
      </c>
      <c r="W381" s="5">
        <f t="shared" si="146"/>
        <v>0.93600000000000005</v>
      </c>
      <c r="X381" s="12">
        <f t="shared" si="156"/>
        <v>-242.30000000000018</v>
      </c>
    </row>
    <row r="382" spans="1:24" ht="15" hidden="1" customHeight="1" x14ac:dyDescent="0.25">
      <c r="A382" s="7"/>
      <c r="B382" s="7"/>
      <c r="C382" s="8" t="s">
        <v>331</v>
      </c>
      <c r="D382" s="35">
        <v>871</v>
      </c>
      <c r="E382" s="35">
        <v>1519.3</v>
      </c>
      <c r="F382" s="35">
        <v>1459.3</v>
      </c>
      <c r="G382" s="5">
        <f t="shared" si="141"/>
        <v>0.96099999999999997</v>
      </c>
      <c r="H382" s="12">
        <f t="shared" si="142"/>
        <v>-60</v>
      </c>
      <c r="I382" s="9">
        <v>2021.7</v>
      </c>
      <c r="J382" s="9">
        <v>1904.5</v>
      </c>
      <c r="K382" s="5">
        <f t="shared" si="143"/>
        <v>0.94199999999999995</v>
      </c>
      <c r="L382" s="12">
        <f t="shared" si="153"/>
        <v>-117.20000000000005</v>
      </c>
      <c r="M382" s="9">
        <v>3169.9</v>
      </c>
      <c r="N382" s="9">
        <v>3345.6066666666661</v>
      </c>
      <c r="O382" s="5">
        <f t="shared" si="144"/>
        <v>1.0549999999999999</v>
      </c>
      <c r="P382" s="12">
        <f t="shared" si="154"/>
        <v>175.70666666666602</v>
      </c>
      <c r="Q382" s="9">
        <v>170.2</v>
      </c>
      <c r="R382" s="9">
        <v>414.7</v>
      </c>
      <c r="S382" s="5">
        <f t="shared" si="145"/>
        <v>2.4369999999999998</v>
      </c>
      <c r="T382" s="12">
        <f t="shared" si="155"/>
        <v>244.5</v>
      </c>
      <c r="U382" s="9">
        <v>2191.9</v>
      </c>
      <c r="V382" s="9">
        <v>2319.1999999999998</v>
      </c>
      <c r="W382" s="5">
        <f t="shared" si="146"/>
        <v>1.0580000000000001</v>
      </c>
      <c r="X382" s="12">
        <f t="shared" si="156"/>
        <v>127.29999999999973</v>
      </c>
    </row>
    <row r="383" spans="1:24" ht="15" hidden="1" customHeight="1" x14ac:dyDescent="0.25">
      <c r="A383" s="7"/>
      <c r="B383" s="7"/>
      <c r="C383" s="8" t="s">
        <v>332</v>
      </c>
      <c r="D383" s="35">
        <v>1890</v>
      </c>
      <c r="E383" s="35">
        <v>1568.9</v>
      </c>
      <c r="F383" s="35">
        <v>1407</v>
      </c>
      <c r="G383" s="5">
        <f t="shared" si="141"/>
        <v>0.89700000000000002</v>
      </c>
      <c r="H383" s="12">
        <f t="shared" si="142"/>
        <v>-161.90000000000009</v>
      </c>
      <c r="I383" s="9">
        <v>6115.7</v>
      </c>
      <c r="J383" s="9">
        <v>5894.8</v>
      </c>
      <c r="K383" s="5">
        <f t="shared" si="143"/>
        <v>0.96399999999999997</v>
      </c>
      <c r="L383" s="12">
        <f t="shared" si="153"/>
        <v>-220.89999999999964</v>
      </c>
      <c r="M383" s="9">
        <v>3963.9000000000005</v>
      </c>
      <c r="N383" s="9">
        <v>4193.5800000000008</v>
      </c>
      <c r="O383" s="5">
        <f t="shared" si="144"/>
        <v>1.0580000000000001</v>
      </c>
      <c r="P383" s="12">
        <f t="shared" si="154"/>
        <v>229.68000000000029</v>
      </c>
      <c r="Q383" s="9">
        <v>0</v>
      </c>
      <c r="R383" s="9">
        <v>0</v>
      </c>
      <c r="S383" s="5">
        <f t="shared" si="145"/>
        <v>0</v>
      </c>
      <c r="T383" s="12">
        <f t="shared" si="155"/>
        <v>0</v>
      </c>
      <c r="U383" s="9">
        <v>6115.7</v>
      </c>
      <c r="V383" s="9">
        <v>5894.8</v>
      </c>
      <c r="W383" s="5">
        <f t="shared" si="146"/>
        <v>0.96399999999999997</v>
      </c>
      <c r="X383" s="12">
        <f t="shared" si="156"/>
        <v>-220.89999999999964</v>
      </c>
    </row>
    <row r="384" spans="1:24" ht="15" hidden="1" customHeight="1" x14ac:dyDescent="0.25">
      <c r="A384" s="7">
        <v>2</v>
      </c>
      <c r="B384" s="7">
        <v>2</v>
      </c>
      <c r="C384" s="8" t="s">
        <v>13</v>
      </c>
      <c r="D384" s="35">
        <v>31679</v>
      </c>
      <c r="E384" s="35">
        <v>124904.2</v>
      </c>
      <c r="F384" s="35">
        <v>73427.199999999997</v>
      </c>
      <c r="G384" s="5">
        <f t="shared" si="141"/>
        <v>0.58799999999999997</v>
      </c>
      <c r="H384" s="12">
        <f t="shared" si="142"/>
        <v>-51477</v>
      </c>
      <c r="I384" s="9">
        <v>136481.20000000001</v>
      </c>
      <c r="J384" s="9">
        <v>174995.3</v>
      </c>
      <c r="K384" s="5">
        <f t="shared" si="143"/>
        <v>1.282</v>
      </c>
      <c r="L384" s="12">
        <f t="shared" si="153"/>
        <v>38514.099999999977</v>
      </c>
      <c r="M384" s="9">
        <v>643843.7100000002</v>
      </c>
      <c r="N384" s="9">
        <v>651124.47000000032</v>
      </c>
      <c r="O384" s="5">
        <f t="shared" si="144"/>
        <v>1.0109999999999999</v>
      </c>
      <c r="P384" s="12">
        <f t="shared" si="154"/>
        <v>7280.7600000001257</v>
      </c>
      <c r="Q384" s="9">
        <v>406819.7</v>
      </c>
      <c r="R384" s="9">
        <v>372765.2</v>
      </c>
      <c r="S384" s="5">
        <f t="shared" si="145"/>
        <v>0.91600000000000004</v>
      </c>
      <c r="T384" s="12">
        <f t="shared" si="155"/>
        <v>-34054.5</v>
      </c>
      <c r="U384" s="9">
        <v>543301.4</v>
      </c>
      <c r="V384" s="9">
        <v>547761</v>
      </c>
      <c r="W384" s="5">
        <f t="shared" si="146"/>
        <v>1.008</v>
      </c>
      <c r="X384" s="12">
        <f t="shared" si="156"/>
        <v>4459.5999999999767</v>
      </c>
    </row>
    <row r="385" spans="1:24" x14ac:dyDescent="0.25">
      <c r="A385" s="4">
        <v>1</v>
      </c>
      <c r="B385" s="4">
        <v>1</v>
      </c>
      <c r="C385" s="38" t="s">
        <v>333</v>
      </c>
      <c r="D385" s="34">
        <v>37620</v>
      </c>
      <c r="E385" s="34">
        <v>229807.19999999998</v>
      </c>
      <c r="F385" s="34">
        <v>189218.7</v>
      </c>
      <c r="G385" s="5">
        <f t="shared" si="141"/>
        <v>0.82299999999999995</v>
      </c>
      <c r="H385" s="6">
        <f t="shared" si="142"/>
        <v>-40588.499999999971</v>
      </c>
      <c r="I385" s="36">
        <v>236718.80000000002</v>
      </c>
      <c r="J385" s="36">
        <v>256971.9</v>
      </c>
      <c r="K385" s="5">
        <f t="shared" si="143"/>
        <v>1.0860000000000001</v>
      </c>
      <c r="L385" s="6">
        <f>SUM(L386:L408)</f>
        <v>20253.099999999999</v>
      </c>
      <c r="M385" s="36">
        <v>783187.54999999993</v>
      </c>
      <c r="N385" s="36">
        <v>802190.0033333333</v>
      </c>
      <c r="O385" s="5">
        <f t="shared" si="144"/>
        <v>1.024</v>
      </c>
      <c r="P385" s="6">
        <f>SUM(P386:P408)</f>
        <v>19002.453333333382</v>
      </c>
      <c r="Q385" s="36">
        <f t="shared" ref="Q385" si="157">SUM(Q386:Q408)</f>
        <v>371202.69999999995</v>
      </c>
      <c r="R385" s="36">
        <v>364631.39999999997</v>
      </c>
      <c r="S385" s="5">
        <f t="shared" si="145"/>
        <v>0.98199999999999998</v>
      </c>
      <c r="T385" s="6">
        <f>SUM(T386:T408)</f>
        <v>-6571.2999999999993</v>
      </c>
      <c r="U385" s="36">
        <v>608294.40000000002</v>
      </c>
      <c r="V385" s="36">
        <v>621976.19999999995</v>
      </c>
      <c r="W385" s="5">
        <f t="shared" si="146"/>
        <v>1.022</v>
      </c>
      <c r="X385" s="6">
        <f>SUM(X386:X408)</f>
        <v>13681.79999999997</v>
      </c>
    </row>
    <row r="386" spans="1:24" ht="15" hidden="1" customHeight="1" x14ac:dyDescent="0.25">
      <c r="A386" s="7">
        <v>3</v>
      </c>
      <c r="B386" s="7">
        <v>3</v>
      </c>
      <c r="C386" s="11" t="s">
        <v>334</v>
      </c>
      <c r="D386" s="35">
        <v>23376</v>
      </c>
      <c r="E386" s="35">
        <v>55911.8</v>
      </c>
      <c r="F386" s="35">
        <v>48113.600000000006</v>
      </c>
      <c r="G386" s="5">
        <f t="shared" si="141"/>
        <v>0.86099999999999999</v>
      </c>
      <c r="H386" s="12">
        <f t="shared" si="142"/>
        <v>-7798.1999999999971</v>
      </c>
      <c r="I386" s="9">
        <v>40956</v>
      </c>
      <c r="J386" s="9">
        <v>44753.4</v>
      </c>
      <c r="K386" s="5">
        <f t="shared" si="143"/>
        <v>1.093</v>
      </c>
      <c r="L386" s="12">
        <f t="shared" ref="L386:L408" si="158">J386-I386</f>
        <v>3797.4000000000015</v>
      </c>
      <c r="M386" s="9">
        <v>71024.600000000006</v>
      </c>
      <c r="N386" s="9">
        <v>76001.573333333334</v>
      </c>
      <c r="O386" s="5">
        <f t="shared" si="144"/>
        <v>1.07</v>
      </c>
      <c r="P386" s="12">
        <f t="shared" ref="P386:P408" si="159">N386-M386</f>
        <v>4976.9733333333279</v>
      </c>
      <c r="Q386" s="9">
        <v>0</v>
      </c>
      <c r="R386" s="9">
        <v>0</v>
      </c>
      <c r="S386" s="5">
        <f t="shared" si="145"/>
        <v>0</v>
      </c>
      <c r="T386" s="12">
        <f t="shared" ref="T386:T408" si="160">R386-Q386</f>
        <v>0</v>
      </c>
      <c r="U386" s="9">
        <v>40956</v>
      </c>
      <c r="V386" s="9">
        <v>44753.4</v>
      </c>
      <c r="W386" s="5">
        <f t="shared" si="146"/>
        <v>1.093</v>
      </c>
      <c r="X386" s="12">
        <f t="shared" ref="X386:X408" si="161">V386-U386</f>
        <v>3797.4000000000015</v>
      </c>
    </row>
    <row r="387" spans="1:24" ht="15" hidden="1" customHeight="1" x14ac:dyDescent="0.25">
      <c r="A387" s="7"/>
      <c r="B387" s="7"/>
      <c r="C387" s="11" t="s">
        <v>335</v>
      </c>
      <c r="D387" s="35">
        <v>1141</v>
      </c>
      <c r="E387" s="35">
        <v>1434.6</v>
      </c>
      <c r="F387" s="35">
        <v>1391.3999999999999</v>
      </c>
      <c r="G387" s="5">
        <f t="shared" si="141"/>
        <v>0.97</v>
      </c>
      <c r="H387" s="12">
        <f t="shared" si="142"/>
        <v>-43.200000000000045</v>
      </c>
      <c r="I387" s="9">
        <v>3260.7</v>
      </c>
      <c r="J387" s="9">
        <v>3055.2</v>
      </c>
      <c r="K387" s="5">
        <f t="shared" si="143"/>
        <v>0.93700000000000006</v>
      </c>
      <c r="L387" s="12">
        <f t="shared" si="158"/>
        <v>-205.5</v>
      </c>
      <c r="M387" s="9">
        <v>8447.1</v>
      </c>
      <c r="N387" s="9">
        <v>8699.48</v>
      </c>
      <c r="O387" s="5">
        <f t="shared" si="144"/>
        <v>1.03</v>
      </c>
      <c r="P387" s="12">
        <f t="shared" si="159"/>
        <v>252.3799999999992</v>
      </c>
      <c r="Q387" s="9">
        <v>4346.5</v>
      </c>
      <c r="R387" s="9">
        <v>4741.1000000000004</v>
      </c>
      <c r="S387" s="5">
        <f t="shared" si="145"/>
        <v>1.091</v>
      </c>
      <c r="T387" s="12">
        <f t="shared" si="160"/>
        <v>394.60000000000036</v>
      </c>
      <c r="U387" s="9">
        <v>7607.2</v>
      </c>
      <c r="V387" s="9">
        <v>7796.3</v>
      </c>
      <c r="W387" s="5">
        <f t="shared" si="146"/>
        <v>1.0249999999999999</v>
      </c>
      <c r="X387" s="12">
        <f t="shared" si="161"/>
        <v>189.10000000000036</v>
      </c>
    </row>
    <row r="388" spans="1:24" ht="15" hidden="1" customHeight="1" x14ac:dyDescent="0.25">
      <c r="A388" s="7"/>
      <c r="B388" s="7"/>
      <c r="C388" s="11" t="s">
        <v>336</v>
      </c>
      <c r="D388" s="35">
        <v>421</v>
      </c>
      <c r="E388" s="35">
        <v>661.6</v>
      </c>
      <c r="F388" s="35">
        <v>661.6</v>
      </c>
      <c r="G388" s="5">
        <f t="shared" si="141"/>
        <v>1</v>
      </c>
      <c r="H388" s="12">
        <f t="shared" si="142"/>
        <v>0</v>
      </c>
      <c r="I388" s="9">
        <v>1050.8</v>
      </c>
      <c r="J388" s="9">
        <v>965.3</v>
      </c>
      <c r="K388" s="5">
        <f t="shared" si="143"/>
        <v>0.91900000000000004</v>
      </c>
      <c r="L388" s="12">
        <f t="shared" si="158"/>
        <v>-85.5</v>
      </c>
      <c r="M388" s="9">
        <v>4337.3999999999996</v>
      </c>
      <c r="N388" s="9">
        <v>4465.3866666666663</v>
      </c>
      <c r="O388" s="5">
        <f t="shared" si="144"/>
        <v>1.03</v>
      </c>
      <c r="P388" s="12">
        <f t="shared" si="159"/>
        <v>127.98666666666668</v>
      </c>
      <c r="Q388" s="9">
        <v>2892.3</v>
      </c>
      <c r="R388" s="9">
        <v>3082.4</v>
      </c>
      <c r="S388" s="5">
        <f t="shared" si="145"/>
        <v>1.0660000000000001</v>
      </c>
      <c r="T388" s="12">
        <f t="shared" si="160"/>
        <v>190.09999999999991</v>
      </c>
      <c r="U388" s="9">
        <v>3943.1000000000004</v>
      </c>
      <c r="V388" s="9">
        <v>4047.7</v>
      </c>
      <c r="W388" s="5">
        <f t="shared" si="146"/>
        <v>1.0269999999999999</v>
      </c>
      <c r="X388" s="12">
        <f t="shared" si="161"/>
        <v>104.59999999999945</v>
      </c>
    </row>
    <row r="389" spans="1:24" ht="15" hidden="1" customHeight="1" x14ac:dyDescent="0.25">
      <c r="A389" s="7"/>
      <c r="B389" s="7"/>
      <c r="C389" s="11" t="s">
        <v>337</v>
      </c>
      <c r="D389" s="35">
        <v>897</v>
      </c>
      <c r="E389" s="35">
        <v>1281</v>
      </c>
      <c r="F389" s="35">
        <v>1151.9000000000001</v>
      </c>
      <c r="G389" s="5">
        <f t="shared" si="141"/>
        <v>0.89900000000000002</v>
      </c>
      <c r="H389" s="12">
        <f t="shared" si="142"/>
        <v>-129.09999999999991</v>
      </c>
      <c r="I389" s="9">
        <v>2516</v>
      </c>
      <c r="J389" s="9">
        <v>2452.4</v>
      </c>
      <c r="K389" s="5">
        <f t="shared" si="143"/>
        <v>0.97499999999999998</v>
      </c>
      <c r="L389" s="12">
        <f t="shared" si="158"/>
        <v>-63.599999999999909</v>
      </c>
      <c r="M389" s="9">
        <v>7757.7599999999993</v>
      </c>
      <c r="N389" s="9">
        <v>8015.6733333333323</v>
      </c>
      <c r="O389" s="5">
        <f t="shared" si="144"/>
        <v>1.0329999999999999</v>
      </c>
      <c r="P389" s="12">
        <f t="shared" si="159"/>
        <v>257.91333333333296</v>
      </c>
      <c r="Q389" s="9">
        <v>4600.1000000000004</v>
      </c>
      <c r="R389" s="9">
        <v>4871.6000000000004</v>
      </c>
      <c r="S389" s="5">
        <f t="shared" si="145"/>
        <v>1.0589999999999999</v>
      </c>
      <c r="T389" s="12">
        <f t="shared" si="160"/>
        <v>271.5</v>
      </c>
      <c r="U389" s="9">
        <v>7116.1</v>
      </c>
      <c r="V389" s="9">
        <v>7324</v>
      </c>
      <c r="W389" s="5">
        <f t="shared" si="146"/>
        <v>1.0289999999999999</v>
      </c>
      <c r="X389" s="12">
        <f t="shared" si="161"/>
        <v>207.89999999999964</v>
      </c>
    </row>
    <row r="390" spans="1:24" ht="15" hidden="1" customHeight="1" x14ac:dyDescent="0.25">
      <c r="A390" s="7"/>
      <c r="B390" s="7"/>
      <c r="C390" s="11" t="s">
        <v>338</v>
      </c>
      <c r="D390" s="35">
        <v>622</v>
      </c>
      <c r="E390" s="35">
        <v>532.5</v>
      </c>
      <c r="F390" s="35">
        <v>502.9</v>
      </c>
      <c r="G390" s="5">
        <f t="shared" si="141"/>
        <v>0.94399999999999995</v>
      </c>
      <c r="H390" s="12">
        <f t="shared" si="142"/>
        <v>-29.600000000000023</v>
      </c>
      <c r="I390" s="9">
        <v>1995</v>
      </c>
      <c r="J390" s="9">
        <v>1898.7</v>
      </c>
      <c r="K390" s="5">
        <f t="shared" si="143"/>
        <v>0.95199999999999996</v>
      </c>
      <c r="L390" s="12">
        <f t="shared" si="158"/>
        <v>-96.299999999999955</v>
      </c>
      <c r="M390" s="9">
        <v>5427</v>
      </c>
      <c r="N390" s="9">
        <v>5594.9333333333334</v>
      </c>
      <c r="O390" s="5">
        <f t="shared" si="144"/>
        <v>1.0309999999999999</v>
      </c>
      <c r="P390" s="12">
        <f t="shared" si="159"/>
        <v>167.93333333333339</v>
      </c>
      <c r="Q390" s="9">
        <v>3188.3</v>
      </c>
      <c r="R390" s="9">
        <v>3418.1</v>
      </c>
      <c r="S390" s="5">
        <f t="shared" si="145"/>
        <v>1.0720000000000001</v>
      </c>
      <c r="T390" s="12">
        <f t="shared" si="160"/>
        <v>229.79999999999973</v>
      </c>
      <c r="U390" s="9">
        <v>5183.3</v>
      </c>
      <c r="V390" s="9">
        <v>5316.8</v>
      </c>
      <c r="W390" s="5">
        <f t="shared" si="146"/>
        <v>1.026</v>
      </c>
      <c r="X390" s="12">
        <f t="shared" si="161"/>
        <v>133.5</v>
      </c>
    </row>
    <row r="391" spans="1:24" ht="15" hidden="1" customHeight="1" x14ac:dyDescent="0.25">
      <c r="A391" s="7"/>
      <c r="B391" s="7"/>
      <c r="C391" s="11" t="s">
        <v>339</v>
      </c>
      <c r="D391" s="35">
        <v>758</v>
      </c>
      <c r="E391" s="35">
        <v>617.4</v>
      </c>
      <c r="F391" s="35">
        <v>615.4</v>
      </c>
      <c r="G391" s="5">
        <f t="shared" si="141"/>
        <v>0.997</v>
      </c>
      <c r="H391" s="12">
        <f t="shared" si="142"/>
        <v>-2</v>
      </c>
      <c r="I391" s="9">
        <v>2542.1</v>
      </c>
      <c r="J391" s="9">
        <v>2381.8000000000002</v>
      </c>
      <c r="K391" s="5">
        <f t="shared" si="143"/>
        <v>0.93700000000000006</v>
      </c>
      <c r="L391" s="12">
        <f t="shared" si="158"/>
        <v>-160.29999999999973</v>
      </c>
      <c r="M391" s="9">
        <v>5730.2000000000007</v>
      </c>
      <c r="N391" s="9">
        <v>5844.2000000000007</v>
      </c>
      <c r="O391" s="5">
        <f t="shared" si="144"/>
        <v>1.02</v>
      </c>
      <c r="P391" s="12">
        <f t="shared" si="159"/>
        <v>114</v>
      </c>
      <c r="Q391" s="9">
        <v>3031.6</v>
      </c>
      <c r="R391" s="9">
        <v>3263.9</v>
      </c>
      <c r="S391" s="5">
        <f t="shared" si="145"/>
        <v>1.077</v>
      </c>
      <c r="T391" s="12">
        <f t="shared" si="160"/>
        <v>232.30000000000018</v>
      </c>
      <c r="U391" s="9">
        <v>5573.7</v>
      </c>
      <c r="V391" s="9">
        <v>5645.7000000000007</v>
      </c>
      <c r="W391" s="5">
        <f t="shared" si="146"/>
        <v>1.0129999999999999</v>
      </c>
      <c r="X391" s="12">
        <f t="shared" si="161"/>
        <v>72.000000000000909</v>
      </c>
    </row>
    <row r="392" spans="1:24" ht="15" hidden="1" customHeight="1" x14ac:dyDescent="0.25">
      <c r="A392" s="7"/>
      <c r="B392" s="7"/>
      <c r="C392" s="11" t="s">
        <v>17</v>
      </c>
      <c r="D392" s="35">
        <v>605</v>
      </c>
      <c r="E392" s="35">
        <v>1436.8</v>
      </c>
      <c r="F392" s="35">
        <v>1436.8</v>
      </c>
      <c r="G392" s="5">
        <f t="shared" si="141"/>
        <v>1</v>
      </c>
      <c r="H392" s="12">
        <f t="shared" si="142"/>
        <v>0</v>
      </c>
      <c r="I392" s="9">
        <v>1173.0999999999999</v>
      </c>
      <c r="J392" s="9">
        <v>1081.6999999999998</v>
      </c>
      <c r="K392" s="5">
        <f t="shared" si="143"/>
        <v>0.92200000000000004</v>
      </c>
      <c r="L392" s="12">
        <f t="shared" si="158"/>
        <v>-91.400000000000091</v>
      </c>
      <c r="M392" s="9">
        <v>5145.8</v>
      </c>
      <c r="N392" s="9">
        <v>5290.6</v>
      </c>
      <c r="O392" s="5">
        <f t="shared" si="144"/>
        <v>1.028</v>
      </c>
      <c r="P392" s="12">
        <f t="shared" si="159"/>
        <v>144.80000000000018</v>
      </c>
      <c r="Q392" s="9">
        <v>2850.9</v>
      </c>
      <c r="R392" s="9">
        <v>3053.6</v>
      </c>
      <c r="S392" s="5">
        <f t="shared" si="145"/>
        <v>1.071</v>
      </c>
      <c r="T392" s="12">
        <f t="shared" si="160"/>
        <v>202.69999999999982</v>
      </c>
      <c r="U392" s="9">
        <v>4024</v>
      </c>
      <c r="V392" s="9">
        <v>4135.2999999999993</v>
      </c>
      <c r="W392" s="5">
        <f t="shared" si="146"/>
        <v>1.028</v>
      </c>
      <c r="X392" s="12">
        <f t="shared" si="161"/>
        <v>111.29999999999927</v>
      </c>
    </row>
    <row r="393" spans="1:24" ht="15" hidden="1" customHeight="1" x14ac:dyDescent="0.25">
      <c r="A393" s="7"/>
      <c r="B393" s="7"/>
      <c r="C393" s="11" t="s">
        <v>340</v>
      </c>
      <c r="D393" s="35">
        <v>603</v>
      </c>
      <c r="E393" s="35">
        <v>699.3</v>
      </c>
      <c r="F393" s="35">
        <v>699.3</v>
      </c>
      <c r="G393" s="5">
        <f t="shared" si="141"/>
        <v>1</v>
      </c>
      <c r="H393" s="12">
        <f t="shared" si="142"/>
        <v>0</v>
      </c>
      <c r="I393" s="9">
        <v>1752.6</v>
      </c>
      <c r="J393" s="9">
        <v>1628.6</v>
      </c>
      <c r="K393" s="5">
        <f t="shared" si="143"/>
        <v>0.92900000000000005</v>
      </c>
      <c r="L393" s="12">
        <f t="shared" si="158"/>
        <v>-124</v>
      </c>
      <c r="M393" s="9">
        <v>4967.0999999999995</v>
      </c>
      <c r="N393" s="9">
        <v>5108.9999999999991</v>
      </c>
      <c r="O393" s="5">
        <f t="shared" si="144"/>
        <v>1.0289999999999999</v>
      </c>
      <c r="P393" s="12">
        <f t="shared" si="159"/>
        <v>141.89999999999964</v>
      </c>
      <c r="Q393" s="9">
        <v>2764.2</v>
      </c>
      <c r="R393" s="9">
        <v>2996.6</v>
      </c>
      <c r="S393" s="5">
        <f t="shared" si="145"/>
        <v>1.0840000000000001</v>
      </c>
      <c r="T393" s="12">
        <f t="shared" si="160"/>
        <v>232.40000000000009</v>
      </c>
      <c r="U393" s="9">
        <v>4516.7999999999993</v>
      </c>
      <c r="V393" s="9">
        <v>4625.2</v>
      </c>
      <c r="W393" s="5">
        <f t="shared" si="146"/>
        <v>1.024</v>
      </c>
      <c r="X393" s="12">
        <f t="shared" si="161"/>
        <v>108.40000000000055</v>
      </c>
    </row>
    <row r="394" spans="1:24" ht="15" hidden="1" customHeight="1" x14ac:dyDescent="0.25">
      <c r="A394" s="7"/>
      <c r="B394" s="7"/>
      <c r="C394" s="11" t="s">
        <v>341</v>
      </c>
      <c r="D394" s="35">
        <v>537</v>
      </c>
      <c r="E394" s="35">
        <v>512.5</v>
      </c>
      <c r="F394" s="35">
        <v>512.5</v>
      </c>
      <c r="G394" s="5">
        <f t="shared" si="141"/>
        <v>1</v>
      </c>
      <c r="H394" s="12">
        <f t="shared" si="142"/>
        <v>0</v>
      </c>
      <c r="I394" s="9">
        <v>1670</v>
      </c>
      <c r="J394" s="9">
        <v>1560.8</v>
      </c>
      <c r="K394" s="5">
        <f t="shared" si="143"/>
        <v>0.93500000000000005</v>
      </c>
      <c r="L394" s="12">
        <f t="shared" si="158"/>
        <v>-109.20000000000005</v>
      </c>
      <c r="M394" s="9">
        <v>5273.9</v>
      </c>
      <c r="N394" s="9">
        <v>5385.4533333333329</v>
      </c>
      <c r="O394" s="5">
        <f t="shared" si="144"/>
        <v>1.0209999999999999</v>
      </c>
      <c r="P394" s="12">
        <f t="shared" si="159"/>
        <v>111.55333333333328</v>
      </c>
      <c r="Q394" s="9">
        <v>3314</v>
      </c>
      <c r="R394" s="9">
        <v>3504.9</v>
      </c>
      <c r="S394" s="5">
        <f t="shared" si="145"/>
        <v>1.0580000000000001</v>
      </c>
      <c r="T394" s="12">
        <f t="shared" si="160"/>
        <v>190.90000000000009</v>
      </c>
      <c r="U394" s="9">
        <v>4984</v>
      </c>
      <c r="V394" s="9">
        <v>5065.7</v>
      </c>
      <c r="W394" s="5">
        <f t="shared" si="146"/>
        <v>1.016</v>
      </c>
      <c r="X394" s="12">
        <f t="shared" si="161"/>
        <v>81.699999999999818</v>
      </c>
    </row>
    <row r="395" spans="1:24" ht="15" hidden="1" customHeight="1" x14ac:dyDescent="0.25">
      <c r="A395" s="7"/>
      <c r="B395" s="7"/>
      <c r="C395" s="11" t="s">
        <v>293</v>
      </c>
      <c r="D395" s="35">
        <v>355</v>
      </c>
      <c r="E395" s="35">
        <v>321.39999999999998</v>
      </c>
      <c r="F395" s="35">
        <v>321.39999999999998</v>
      </c>
      <c r="G395" s="5">
        <f t="shared" si="141"/>
        <v>1</v>
      </c>
      <c r="H395" s="12">
        <f t="shared" si="142"/>
        <v>0</v>
      </c>
      <c r="I395" s="9">
        <v>1192</v>
      </c>
      <c r="J395" s="9">
        <v>1115.5</v>
      </c>
      <c r="K395" s="5">
        <f t="shared" si="143"/>
        <v>0.93600000000000005</v>
      </c>
      <c r="L395" s="12">
        <f t="shared" si="158"/>
        <v>-76.5</v>
      </c>
      <c r="M395" s="9">
        <v>4281.3999999999996</v>
      </c>
      <c r="N395" s="9">
        <v>4404.5266666666666</v>
      </c>
      <c r="O395" s="5">
        <f t="shared" si="144"/>
        <v>1.0289999999999999</v>
      </c>
      <c r="P395" s="12">
        <f t="shared" si="159"/>
        <v>123.12666666666701</v>
      </c>
      <c r="Q395" s="9">
        <v>2928</v>
      </c>
      <c r="R395" s="9">
        <v>3108</v>
      </c>
      <c r="S395" s="5">
        <f t="shared" si="145"/>
        <v>1.0609999999999999</v>
      </c>
      <c r="T395" s="12">
        <f t="shared" si="160"/>
        <v>180</v>
      </c>
      <c r="U395" s="9">
        <v>4120</v>
      </c>
      <c r="V395" s="9">
        <v>4223.5</v>
      </c>
      <c r="W395" s="5">
        <f t="shared" si="146"/>
        <v>1.0249999999999999</v>
      </c>
      <c r="X395" s="12">
        <f t="shared" si="161"/>
        <v>103.5</v>
      </c>
    </row>
    <row r="396" spans="1:24" ht="15" hidden="1" customHeight="1" x14ac:dyDescent="0.25">
      <c r="A396" s="7"/>
      <c r="B396" s="7"/>
      <c r="C396" s="11" t="s">
        <v>342</v>
      </c>
      <c r="D396" s="35">
        <v>615</v>
      </c>
      <c r="E396" s="35">
        <v>811.5</v>
      </c>
      <c r="F396" s="35">
        <v>811.5</v>
      </c>
      <c r="G396" s="5">
        <f t="shared" si="141"/>
        <v>1</v>
      </c>
      <c r="H396" s="12">
        <f t="shared" si="142"/>
        <v>0</v>
      </c>
      <c r="I396" s="9">
        <v>1777.5</v>
      </c>
      <c r="J396" s="9">
        <v>1644.7</v>
      </c>
      <c r="K396" s="5">
        <f t="shared" si="143"/>
        <v>0.92500000000000004</v>
      </c>
      <c r="L396" s="12">
        <f t="shared" si="158"/>
        <v>-132.79999999999995</v>
      </c>
      <c r="M396" s="9">
        <v>5564.2999999999993</v>
      </c>
      <c r="N396" s="9">
        <v>5701.3066666666664</v>
      </c>
      <c r="O396" s="5">
        <f t="shared" si="144"/>
        <v>1.0249999999999999</v>
      </c>
      <c r="P396" s="12">
        <f t="shared" si="159"/>
        <v>137.00666666666712</v>
      </c>
      <c r="Q396" s="9">
        <v>3195.4</v>
      </c>
      <c r="R396" s="9">
        <v>3431</v>
      </c>
      <c r="S396" s="5">
        <f t="shared" si="145"/>
        <v>1.0740000000000001</v>
      </c>
      <c r="T396" s="12">
        <f t="shared" si="160"/>
        <v>235.59999999999991</v>
      </c>
      <c r="U396" s="9">
        <v>4972.8999999999996</v>
      </c>
      <c r="V396" s="9">
        <v>5075.7</v>
      </c>
      <c r="W396" s="5">
        <f t="shared" si="146"/>
        <v>1.0209999999999999</v>
      </c>
      <c r="X396" s="12">
        <f t="shared" si="161"/>
        <v>102.80000000000018</v>
      </c>
    </row>
    <row r="397" spans="1:24" ht="15" hidden="1" customHeight="1" x14ac:dyDescent="0.25">
      <c r="A397" s="7"/>
      <c r="B397" s="7"/>
      <c r="C397" s="11" t="s">
        <v>343</v>
      </c>
      <c r="D397" s="35">
        <v>447</v>
      </c>
      <c r="E397" s="35">
        <v>592.9</v>
      </c>
      <c r="F397" s="35">
        <v>574.19999999999993</v>
      </c>
      <c r="G397" s="5">
        <f t="shared" si="141"/>
        <v>0.96799999999999997</v>
      </c>
      <c r="H397" s="12">
        <f t="shared" si="142"/>
        <v>-18.700000000000045</v>
      </c>
      <c r="I397" s="9">
        <v>1273.8</v>
      </c>
      <c r="J397" s="9">
        <v>1196.9000000000001</v>
      </c>
      <c r="K397" s="5">
        <f t="shared" si="143"/>
        <v>0.94</v>
      </c>
      <c r="L397" s="12">
        <f t="shared" si="158"/>
        <v>-76.899999999999864</v>
      </c>
      <c r="M397" s="9">
        <v>4010.7999999999993</v>
      </c>
      <c r="N397" s="9">
        <v>4120.3133333333326</v>
      </c>
      <c r="O397" s="5">
        <f t="shared" si="144"/>
        <v>1.0269999999999999</v>
      </c>
      <c r="P397" s="12">
        <f t="shared" si="159"/>
        <v>109.51333333333332</v>
      </c>
      <c r="Q397" s="9">
        <v>2366.6</v>
      </c>
      <c r="R397" s="9">
        <v>2528.1999999999998</v>
      </c>
      <c r="S397" s="5">
        <f t="shared" si="145"/>
        <v>1.0680000000000001</v>
      </c>
      <c r="T397" s="12">
        <f t="shared" si="160"/>
        <v>161.59999999999991</v>
      </c>
      <c r="U397" s="9">
        <v>3640.3999999999996</v>
      </c>
      <c r="V397" s="9">
        <v>3725.1</v>
      </c>
      <c r="W397" s="5">
        <f t="shared" si="146"/>
        <v>1.0229999999999999</v>
      </c>
      <c r="X397" s="12">
        <f t="shared" si="161"/>
        <v>84.700000000000273</v>
      </c>
    </row>
    <row r="398" spans="1:24" ht="15" hidden="1" customHeight="1" x14ac:dyDescent="0.25">
      <c r="A398" s="7"/>
      <c r="B398" s="7"/>
      <c r="C398" s="11" t="s">
        <v>344</v>
      </c>
      <c r="D398" s="35">
        <v>680</v>
      </c>
      <c r="E398" s="35">
        <v>1292.3</v>
      </c>
      <c r="F398" s="35">
        <v>1265.8</v>
      </c>
      <c r="G398" s="5">
        <f t="shared" si="141"/>
        <v>0.97899999999999998</v>
      </c>
      <c r="H398" s="12">
        <f t="shared" si="142"/>
        <v>-26.5</v>
      </c>
      <c r="I398" s="9">
        <v>1534.2</v>
      </c>
      <c r="J398" s="9">
        <v>1410.2</v>
      </c>
      <c r="K398" s="5">
        <f t="shared" si="143"/>
        <v>0.91900000000000004</v>
      </c>
      <c r="L398" s="12">
        <f t="shared" si="158"/>
        <v>-124</v>
      </c>
      <c r="M398" s="9">
        <v>4129.3999999999996</v>
      </c>
      <c r="N398" s="9">
        <v>4350.206666666666</v>
      </c>
      <c r="O398" s="5">
        <f t="shared" si="144"/>
        <v>1.0529999999999999</v>
      </c>
      <c r="P398" s="12">
        <f t="shared" si="159"/>
        <v>220.80666666666639</v>
      </c>
      <c r="Q398" s="9">
        <v>1019.5</v>
      </c>
      <c r="R398" s="9">
        <v>1326.4</v>
      </c>
      <c r="S398" s="5">
        <f t="shared" si="145"/>
        <v>1.3009999999999999</v>
      </c>
      <c r="T398" s="12">
        <f t="shared" si="160"/>
        <v>306.90000000000009</v>
      </c>
      <c r="U398" s="9">
        <v>2553.6999999999998</v>
      </c>
      <c r="V398" s="9">
        <v>2736.6000000000004</v>
      </c>
      <c r="W398" s="5">
        <f t="shared" si="146"/>
        <v>1.0720000000000001</v>
      </c>
      <c r="X398" s="12">
        <f t="shared" si="161"/>
        <v>182.90000000000055</v>
      </c>
    </row>
    <row r="399" spans="1:24" ht="15" hidden="1" customHeight="1" x14ac:dyDescent="0.25">
      <c r="A399" s="7"/>
      <c r="B399" s="7"/>
      <c r="C399" s="11" t="s">
        <v>345</v>
      </c>
      <c r="D399" s="35">
        <v>604</v>
      </c>
      <c r="E399" s="35">
        <v>1368.1</v>
      </c>
      <c r="F399" s="35">
        <v>1331.1</v>
      </c>
      <c r="G399" s="5">
        <f t="shared" si="141"/>
        <v>0.97299999999999998</v>
      </c>
      <c r="H399" s="12">
        <f t="shared" si="142"/>
        <v>-37</v>
      </c>
      <c r="I399" s="9">
        <v>1433.9</v>
      </c>
      <c r="J399" s="9">
        <v>1336.7</v>
      </c>
      <c r="K399" s="5">
        <f t="shared" si="143"/>
        <v>0.93200000000000005</v>
      </c>
      <c r="L399" s="12">
        <f t="shared" si="158"/>
        <v>-97.200000000000045</v>
      </c>
      <c r="M399" s="9">
        <v>8553.4</v>
      </c>
      <c r="N399" s="9">
        <v>8847.0333333333328</v>
      </c>
      <c r="O399" s="5">
        <f t="shared" si="144"/>
        <v>1.034</v>
      </c>
      <c r="P399" s="12">
        <f t="shared" si="159"/>
        <v>293.63333333333321</v>
      </c>
      <c r="Q399" s="9">
        <v>6295.9</v>
      </c>
      <c r="R399" s="9">
        <v>6653.2</v>
      </c>
      <c r="S399" s="5">
        <f t="shared" si="145"/>
        <v>1.0569999999999999</v>
      </c>
      <c r="T399" s="12">
        <f t="shared" si="160"/>
        <v>357.30000000000018</v>
      </c>
      <c r="U399" s="9">
        <v>7729.7999999999993</v>
      </c>
      <c r="V399" s="9">
        <v>7989.9</v>
      </c>
      <c r="W399" s="5">
        <f t="shared" si="146"/>
        <v>1.034</v>
      </c>
      <c r="X399" s="12">
        <f t="shared" si="161"/>
        <v>260.10000000000036</v>
      </c>
    </row>
    <row r="400" spans="1:24" ht="15" hidden="1" customHeight="1" x14ac:dyDescent="0.25">
      <c r="A400" s="7"/>
      <c r="B400" s="7"/>
      <c r="C400" s="11" t="s">
        <v>159</v>
      </c>
      <c r="D400" s="35">
        <v>678</v>
      </c>
      <c r="E400" s="35">
        <v>807.7</v>
      </c>
      <c r="F400" s="35">
        <v>776.40000000000009</v>
      </c>
      <c r="G400" s="5">
        <f t="shared" si="141"/>
        <v>0.96099999999999997</v>
      </c>
      <c r="H400" s="12">
        <f t="shared" si="142"/>
        <v>-31.299999999999955</v>
      </c>
      <c r="I400" s="9">
        <v>1948.6</v>
      </c>
      <c r="J400" s="9">
        <v>1842.4</v>
      </c>
      <c r="K400" s="5">
        <f t="shared" si="143"/>
        <v>0.94499999999999995</v>
      </c>
      <c r="L400" s="12">
        <f t="shared" si="158"/>
        <v>-106.19999999999982</v>
      </c>
      <c r="M400" s="9">
        <v>5231.0000000000009</v>
      </c>
      <c r="N400" s="9">
        <v>5358.6333333333341</v>
      </c>
      <c r="O400" s="5">
        <f t="shared" si="144"/>
        <v>1.024</v>
      </c>
      <c r="P400" s="12">
        <f t="shared" si="159"/>
        <v>127.63333333333321</v>
      </c>
      <c r="Q400" s="9">
        <v>2793.6</v>
      </c>
      <c r="R400" s="9">
        <v>2989.8</v>
      </c>
      <c r="S400" s="5">
        <f t="shared" si="145"/>
        <v>1.07</v>
      </c>
      <c r="T400" s="12">
        <f t="shared" si="160"/>
        <v>196.20000000000027</v>
      </c>
      <c r="U400" s="9">
        <v>4742.2</v>
      </c>
      <c r="V400" s="9">
        <v>4832.2000000000007</v>
      </c>
      <c r="W400" s="5">
        <f t="shared" si="146"/>
        <v>1.0189999999999999</v>
      </c>
      <c r="X400" s="12">
        <f t="shared" si="161"/>
        <v>90.000000000000909</v>
      </c>
    </row>
    <row r="401" spans="1:24" ht="15" hidden="1" customHeight="1" x14ac:dyDescent="0.25">
      <c r="A401" s="7"/>
      <c r="B401" s="7"/>
      <c r="C401" s="11" t="s">
        <v>346</v>
      </c>
      <c r="D401" s="35">
        <v>1235</v>
      </c>
      <c r="E401" s="35">
        <v>1078.2</v>
      </c>
      <c r="F401" s="35">
        <v>978.80000000000007</v>
      </c>
      <c r="G401" s="5">
        <f t="shared" si="141"/>
        <v>0.90800000000000003</v>
      </c>
      <c r="H401" s="12">
        <f t="shared" si="142"/>
        <v>-99.399999999999977</v>
      </c>
      <c r="I401" s="9">
        <v>3976.1</v>
      </c>
      <c r="J401" s="9">
        <v>3819.1</v>
      </c>
      <c r="K401" s="5">
        <f t="shared" si="143"/>
        <v>0.96099999999999997</v>
      </c>
      <c r="L401" s="12">
        <f t="shared" si="158"/>
        <v>-157</v>
      </c>
      <c r="M401" s="9">
        <v>7410.8000000000011</v>
      </c>
      <c r="N401" s="9">
        <v>7714.2933333333349</v>
      </c>
      <c r="O401" s="5">
        <f t="shared" si="144"/>
        <v>1.0409999999999999</v>
      </c>
      <c r="P401" s="12">
        <f t="shared" si="159"/>
        <v>303.49333333333379</v>
      </c>
      <c r="Q401" s="9">
        <v>2964.1</v>
      </c>
      <c r="R401" s="9">
        <v>3356.1</v>
      </c>
      <c r="S401" s="5">
        <f t="shared" si="145"/>
        <v>1.1319999999999999</v>
      </c>
      <c r="T401" s="12">
        <f t="shared" si="160"/>
        <v>392</v>
      </c>
      <c r="U401" s="9">
        <v>6940.2</v>
      </c>
      <c r="V401" s="9">
        <v>7175.2</v>
      </c>
      <c r="W401" s="5">
        <f t="shared" si="146"/>
        <v>1.034</v>
      </c>
      <c r="X401" s="12">
        <f t="shared" si="161"/>
        <v>235</v>
      </c>
    </row>
    <row r="402" spans="1:24" ht="15" hidden="1" customHeight="1" x14ac:dyDescent="0.25">
      <c r="A402" s="7"/>
      <c r="B402" s="7"/>
      <c r="C402" s="11" t="s">
        <v>347</v>
      </c>
      <c r="D402" s="35">
        <v>808</v>
      </c>
      <c r="E402" s="35">
        <v>878.2</v>
      </c>
      <c r="F402" s="35">
        <v>842.2</v>
      </c>
      <c r="G402" s="5">
        <f t="shared" ref="G402:G465" si="162">ROUND(IF(E402&gt;0,F402/E402,0),3)</f>
        <v>0.95899999999999996</v>
      </c>
      <c r="H402" s="12">
        <f t="shared" ref="H402:H465" si="163">F402-E402</f>
        <v>-36</v>
      </c>
      <c r="I402" s="9">
        <v>2407.6</v>
      </c>
      <c r="J402" s="9">
        <v>2278.8000000000002</v>
      </c>
      <c r="K402" s="5">
        <f t="shared" ref="K402:K465" si="164">ROUND(IF(I402&gt;0,J402/I402,0),3)</f>
        <v>0.94699999999999995</v>
      </c>
      <c r="L402" s="12">
        <f t="shared" si="158"/>
        <v>-128.79999999999973</v>
      </c>
      <c r="M402" s="9">
        <v>6532.6</v>
      </c>
      <c r="N402" s="9">
        <v>6704.9933333333338</v>
      </c>
      <c r="O402" s="5">
        <f t="shared" si="144"/>
        <v>1.026</v>
      </c>
      <c r="P402" s="12">
        <f t="shared" si="159"/>
        <v>172.39333333333343</v>
      </c>
      <c r="Q402" s="9">
        <v>3602.9</v>
      </c>
      <c r="R402" s="9">
        <v>3859.3</v>
      </c>
      <c r="S402" s="5">
        <f t="shared" si="145"/>
        <v>1.071</v>
      </c>
      <c r="T402" s="12">
        <f t="shared" si="160"/>
        <v>256.40000000000009</v>
      </c>
      <c r="U402" s="9">
        <v>6010.5</v>
      </c>
      <c r="V402" s="9">
        <v>6138.1</v>
      </c>
      <c r="W402" s="5">
        <f t="shared" si="146"/>
        <v>1.0209999999999999</v>
      </c>
      <c r="X402" s="12">
        <f t="shared" si="161"/>
        <v>127.60000000000036</v>
      </c>
    </row>
    <row r="403" spans="1:24" ht="15" hidden="1" customHeight="1" x14ac:dyDescent="0.25">
      <c r="A403" s="7"/>
      <c r="B403" s="7"/>
      <c r="C403" s="11" t="s">
        <v>144</v>
      </c>
      <c r="D403" s="35">
        <v>381</v>
      </c>
      <c r="E403" s="35">
        <v>522.4</v>
      </c>
      <c r="F403" s="35">
        <v>522.4</v>
      </c>
      <c r="G403" s="5">
        <f t="shared" si="162"/>
        <v>1</v>
      </c>
      <c r="H403" s="12">
        <f t="shared" si="163"/>
        <v>0</v>
      </c>
      <c r="I403" s="9">
        <v>1076.4000000000001</v>
      </c>
      <c r="J403" s="9">
        <v>992.4</v>
      </c>
      <c r="K403" s="5">
        <f t="shared" si="164"/>
        <v>0.92200000000000004</v>
      </c>
      <c r="L403" s="12">
        <f t="shared" si="158"/>
        <v>-84.000000000000114</v>
      </c>
      <c r="M403" s="9">
        <v>4631.9999999999991</v>
      </c>
      <c r="N403" s="9">
        <v>4742.9466666666658</v>
      </c>
      <c r="O403" s="5">
        <f t="shared" ref="O403:O466" si="165">ROUND(IF(M403&gt;0,N403/M403,0),3)</f>
        <v>1.024</v>
      </c>
      <c r="P403" s="12">
        <f t="shared" si="159"/>
        <v>110.94666666666672</v>
      </c>
      <c r="Q403" s="9">
        <v>3184</v>
      </c>
      <c r="R403" s="9">
        <v>3357.7</v>
      </c>
      <c r="S403" s="5">
        <f t="shared" ref="S403:S466" si="166">ROUND(IF(Q403&gt;0,R403/Q403,0),3)</f>
        <v>1.0549999999999999</v>
      </c>
      <c r="T403" s="12">
        <f t="shared" si="160"/>
        <v>173.69999999999982</v>
      </c>
      <c r="U403" s="9">
        <v>4260.3999999999996</v>
      </c>
      <c r="V403" s="9">
        <v>4350.0999999999995</v>
      </c>
      <c r="W403" s="5">
        <f t="shared" ref="W403:W466" si="167">ROUND(IF(U403&gt;0,V403/U403,0),3)</f>
        <v>1.0209999999999999</v>
      </c>
      <c r="X403" s="12">
        <f t="shared" si="161"/>
        <v>89.699999999999818</v>
      </c>
    </row>
    <row r="404" spans="1:24" ht="15" hidden="1" customHeight="1" x14ac:dyDescent="0.25">
      <c r="A404" s="7"/>
      <c r="B404" s="7"/>
      <c r="C404" s="11" t="s">
        <v>244</v>
      </c>
      <c r="D404" s="35">
        <v>336</v>
      </c>
      <c r="E404" s="35">
        <v>492.1</v>
      </c>
      <c r="F404" s="35">
        <v>481.5</v>
      </c>
      <c r="G404" s="5">
        <f t="shared" si="162"/>
        <v>0.97799999999999998</v>
      </c>
      <c r="H404" s="12">
        <f t="shared" si="163"/>
        <v>-10.600000000000023</v>
      </c>
      <c r="I404" s="9">
        <v>874.2</v>
      </c>
      <c r="J404" s="9">
        <v>816.1</v>
      </c>
      <c r="K404" s="5">
        <f t="shared" si="164"/>
        <v>0.93400000000000005</v>
      </c>
      <c r="L404" s="12">
        <f t="shared" si="158"/>
        <v>-58.100000000000023</v>
      </c>
      <c r="M404" s="9">
        <v>5660.5999999999995</v>
      </c>
      <c r="N404" s="9">
        <v>5798.86</v>
      </c>
      <c r="O404" s="5">
        <f t="shared" si="165"/>
        <v>1.024</v>
      </c>
      <c r="P404" s="12">
        <f t="shared" si="159"/>
        <v>138.26000000000022</v>
      </c>
      <c r="Q404" s="9">
        <v>4522</v>
      </c>
      <c r="R404" s="9">
        <v>4699.7</v>
      </c>
      <c r="S404" s="5">
        <f t="shared" si="166"/>
        <v>1.0389999999999999</v>
      </c>
      <c r="T404" s="12">
        <f t="shared" si="160"/>
        <v>177.69999999999982</v>
      </c>
      <c r="U404" s="9">
        <v>5396.2</v>
      </c>
      <c r="V404" s="9">
        <v>5515.8</v>
      </c>
      <c r="W404" s="5">
        <f t="shared" si="167"/>
        <v>1.022</v>
      </c>
      <c r="X404" s="12">
        <f t="shared" si="161"/>
        <v>119.60000000000036</v>
      </c>
    </row>
    <row r="405" spans="1:24" ht="15" hidden="1" customHeight="1" x14ac:dyDescent="0.25">
      <c r="A405" s="7"/>
      <c r="B405" s="7"/>
      <c r="C405" s="11" t="s">
        <v>348</v>
      </c>
      <c r="D405" s="35">
        <v>1476</v>
      </c>
      <c r="E405" s="35">
        <v>1823.9</v>
      </c>
      <c r="F405" s="35">
        <v>1823.9</v>
      </c>
      <c r="G405" s="5">
        <f t="shared" si="162"/>
        <v>1</v>
      </c>
      <c r="H405" s="12">
        <f t="shared" si="163"/>
        <v>0</v>
      </c>
      <c r="I405" s="9">
        <v>4182</v>
      </c>
      <c r="J405" s="9">
        <v>3873.9</v>
      </c>
      <c r="K405" s="5">
        <f t="shared" si="164"/>
        <v>0.92600000000000005</v>
      </c>
      <c r="L405" s="12">
        <f t="shared" si="158"/>
        <v>-308.09999999999991</v>
      </c>
      <c r="M405" s="9">
        <v>9976.2000000000007</v>
      </c>
      <c r="N405" s="9">
        <v>10229.360000000002</v>
      </c>
      <c r="O405" s="5">
        <f t="shared" si="165"/>
        <v>1.0249999999999999</v>
      </c>
      <c r="P405" s="12">
        <f t="shared" si="159"/>
        <v>253.16000000000167</v>
      </c>
      <c r="Q405" s="9">
        <v>4486.2</v>
      </c>
      <c r="R405" s="9">
        <v>4965.5</v>
      </c>
      <c r="S405" s="5">
        <f t="shared" si="166"/>
        <v>1.107</v>
      </c>
      <c r="T405" s="12">
        <f t="shared" si="160"/>
        <v>479.30000000000018</v>
      </c>
      <c r="U405" s="9">
        <v>8668.2000000000007</v>
      </c>
      <c r="V405" s="9">
        <v>8839.4</v>
      </c>
      <c r="W405" s="5">
        <f t="shared" si="167"/>
        <v>1.02</v>
      </c>
      <c r="X405" s="12">
        <f t="shared" si="161"/>
        <v>171.19999999999891</v>
      </c>
    </row>
    <row r="406" spans="1:24" ht="15" hidden="1" customHeight="1" x14ac:dyDescent="0.25">
      <c r="A406" s="7"/>
      <c r="B406" s="7"/>
      <c r="C406" s="11" t="s">
        <v>349</v>
      </c>
      <c r="D406" s="35">
        <v>728</v>
      </c>
      <c r="E406" s="35">
        <v>1017</v>
      </c>
      <c r="F406" s="35">
        <v>1017</v>
      </c>
      <c r="G406" s="5">
        <f t="shared" si="162"/>
        <v>1</v>
      </c>
      <c r="H406" s="12">
        <f t="shared" si="163"/>
        <v>0</v>
      </c>
      <c r="I406" s="9">
        <v>1959.1</v>
      </c>
      <c r="J406" s="9">
        <v>1802</v>
      </c>
      <c r="K406" s="5">
        <f t="shared" si="164"/>
        <v>0.92</v>
      </c>
      <c r="L406" s="12">
        <f t="shared" si="158"/>
        <v>-157.09999999999991</v>
      </c>
      <c r="M406" s="9">
        <v>6325.7999999999984</v>
      </c>
      <c r="N406" s="9">
        <v>6591.0666666666648</v>
      </c>
      <c r="O406" s="5">
        <f t="shared" si="165"/>
        <v>1.042</v>
      </c>
      <c r="P406" s="12">
        <f t="shared" si="159"/>
        <v>265.26666666666642</v>
      </c>
      <c r="Q406" s="9">
        <v>3724.1</v>
      </c>
      <c r="R406" s="9">
        <v>4106.1000000000004</v>
      </c>
      <c r="S406" s="5">
        <f t="shared" si="166"/>
        <v>1.103</v>
      </c>
      <c r="T406" s="12">
        <f t="shared" si="160"/>
        <v>382.00000000000045</v>
      </c>
      <c r="U406" s="9">
        <v>5683.2</v>
      </c>
      <c r="V406" s="9">
        <v>5908.1</v>
      </c>
      <c r="W406" s="5">
        <f t="shared" si="167"/>
        <v>1.04</v>
      </c>
      <c r="X406" s="12">
        <f t="shared" si="161"/>
        <v>224.90000000000055</v>
      </c>
    </row>
    <row r="407" spans="1:24" ht="15" hidden="1" customHeight="1" x14ac:dyDescent="0.25">
      <c r="A407" s="7"/>
      <c r="B407" s="7"/>
      <c r="C407" s="8" t="s">
        <v>350</v>
      </c>
      <c r="D407" s="35">
        <v>317</v>
      </c>
      <c r="E407" s="35">
        <v>367.7</v>
      </c>
      <c r="F407" s="35">
        <v>266.7</v>
      </c>
      <c r="G407" s="5">
        <f t="shared" si="162"/>
        <v>0.72499999999999998</v>
      </c>
      <c r="H407" s="12">
        <f t="shared" si="163"/>
        <v>-101</v>
      </c>
      <c r="I407" s="9">
        <v>921.4</v>
      </c>
      <c r="J407" s="9">
        <v>958.2</v>
      </c>
      <c r="K407" s="5">
        <f t="shared" si="164"/>
        <v>1.04</v>
      </c>
      <c r="L407" s="12">
        <f t="shared" si="158"/>
        <v>36.800000000000068</v>
      </c>
      <c r="M407" s="9">
        <v>6316.2</v>
      </c>
      <c r="N407" s="9">
        <v>6487.2933333333331</v>
      </c>
      <c r="O407" s="5">
        <f t="shared" si="165"/>
        <v>1.0269999999999999</v>
      </c>
      <c r="P407" s="12">
        <f t="shared" si="159"/>
        <v>171.09333333333325</v>
      </c>
      <c r="Q407" s="9">
        <v>4996.3999999999996</v>
      </c>
      <c r="R407" s="9">
        <v>5113.1000000000004</v>
      </c>
      <c r="S407" s="5">
        <f t="shared" si="166"/>
        <v>1.0229999999999999</v>
      </c>
      <c r="T407" s="12">
        <f t="shared" si="160"/>
        <v>116.70000000000073</v>
      </c>
      <c r="U407" s="9">
        <v>5917.7999999999993</v>
      </c>
      <c r="V407" s="9">
        <v>6071.3</v>
      </c>
      <c r="W407" s="5">
        <f t="shared" si="167"/>
        <v>1.026</v>
      </c>
      <c r="X407" s="12">
        <f t="shared" si="161"/>
        <v>153.50000000000091</v>
      </c>
    </row>
    <row r="408" spans="1:24" ht="15" hidden="1" customHeight="1" x14ac:dyDescent="0.25">
      <c r="A408" s="7">
        <v>2</v>
      </c>
      <c r="B408" s="7">
        <v>2</v>
      </c>
      <c r="C408" s="8" t="s">
        <v>13</v>
      </c>
      <c r="D408" s="35">
        <v>37620</v>
      </c>
      <c r="E408" s="35">
        <v>155346.29999999999</v>
      </c>
      <c r="F408" s="35">
        <v>123120.4</v>
      </c>
      <c r="G408" s="5">
        <f t="shared" si="162"/>
        <v>0.79300000000000004</v>
      </c>
      <c r="H408" s="12">
        <f t="shared" si="163"/>
        <v>-32225.899999999994</v>
      </c>
      <c r="I408" s="9">
        <v>155245.70000000001</v>
      </c>
      <c r="J408" s="9">
        <v>174107.1</v>
      </c>
      <c r="K408" s="5">
        <f t="shared" si="164"/>
        <v>1.121</v>
      </c>
      <c r="L408" s="12">
        <f t="shared" si="158"/>
        <v>18861.399999999994</v>
      </c>
      <c r="M408" s="9">
        <v>586452.18999999994</v>
      </c>
      <c r="N408" s="9">
        <v>596732.87</v>
      </c>
      <c r="O408" s="5">
        <f t="shared" si="165"/>
        <v>1.018</v>
      </c>
      <c r="P408" s="12">
        <f t="shared" si="159"/>
        <v>10280.680000000051</v>
      </c>
      <c r="Q408" s="9">
        <v>298136.09999999998</v>
      </c>
      <c r="R408" s="9">
        <v>286205.09999999998</v>
      </c>
      <c r="S408" s="5">
        <f t="shared" si="166"/>
        <v>0.96</v>
      </c>
      <c r="T408" s="12">
        <f t="shared" si="160"/>
        <v>-11931</v>
      </c>
      <c r="U408" s="9">
        <v>453754.7</v>
      </c>
      <c r="V408" s="9">
        <v>460685.1</v>
      </c>
      <c r="W408" s="5">
        <f t="shared" si="167"/>
        <v>1.0149999999999999</v>
      </c>
      <c r="X408" s="12">
        <f t="shared" si="161"/>
        <v>6930.3999999999651</v>
      </c>
    </row>
    <row r="409" spans="1:24" x14ac:dyDescent="0.25">
      <c r="A409" s="4">
        <v>1</v>
      </c>
      <c r="B409" s="4">
        <v>1</v>
      </c>
      <c r="C409" s="39" t="s">
        <v>351</v>
      </c>
      <c r="D409" s="34">
        <v>55427</v>
      </c>
      <c r="E409" s="34">
        <v>351590.5</v>
      </c>
      <c r="F409" s="34">
        <v>279079.70000000007</v>
      </c>
      <c r="G409" s="5">
        <f t="shared" si="162"/>
        <v>0.79400000000000004</v>
      </c>
      <c r="H409" s="6">
        <f t="shared" si="163"/>
        <v>-72510.79999999993</v>
      </c>
      <c r="I409" s="37">
        <v>341918.1</v>
      </c>
      <c r="J409" s="37">
        <v>370007.9</v>
      </c>
      <c r="K409" s="5">
        <f t="shared" si="164"/>
        <v>1.0820000000000001</v>
      </c>
      <c r="L409" s="6">
        <f>SUM(L410:L432)</f>
        <v>28089.799999999988</v>
      </c>
      <c r="M409" s="37">
        <v>970628.89999999991</v>
      </c>
      <c r="N409" s="37">
        <v>988311.97966666636</v>
      </c>
      <c r="O409" s="5">
        <f t="shared" si="165"/>
        <v>1.018</v>
      </c>
      <c r="P409" s="6">
        <f>SUM(P410:P432)</f>
        <v>17683.079666666559</v>
      </c>
      <c r="Q409" s="37">
        <f t="shared" ref="Q409" si="168">SUM(Q410:Q432)</f>
        <v>381489.39999999997</v>
      </c>
      <c r="R409" s="37">
        <v>365067.39999999997</v>
      </c>
      <c r="S409" s="5">
        <f t="shared" si="166"/>
        <v>0.95699999999999996</v>
      </c>
      <c r="T409" s="6">
        <f>SUM(T410:T432)</f>
        <v>-16422</v>
      </c>
      <c r="U409" s="37">
        <v>724085.8</v>
      </c>
      <c r="V409" s="37">
        <v>735753.60000000009</v>
      </c>
      <c r="W409" s="5">
        <f t="shared" si="167"/>
        <v>1.016</v>
      </c>
      <c r="X409" s="6">
        <f>SUM(X410:X432)</f>
        <v>11667.800000000047</v>
      </c>
    </row>
    <row r="410" spans="1:24" ht="15" hidden="1" customHeight="1" x14ac:dyDescent="0.25">
      <c r="A410" s="7">
        <v>3</v>
      </c>
      <c r="B410" s="7">
        <v>3</v>
      </c>
      <c r="C410" s="8" t="s">
        <v>352</v>
      </c>
      <c r="D410" s="35">
        <v>20820</v>
      </c>
      <c r="E410" s="35">
        <v>74813.8</v>
      </c>
      <c r="F410" s="35">
        <v>57253.600000000006</v>
      </c>
      <c r="G410" s="5">
        <f t="shared" si="162"/>
        <v>0.76500000000000001</v>
      </c>
      <c r="H410" s="12">
        <f t="shared" si="163"/>
        <v>-17560.199999999997</v>
      </c>
      <c r="I410" s="9">
        <v>19925.2</v>
      </c>
      <c r="J410" s="9">
        <v>23142.3</v>
      </c>
      <c r="K410" s="5">
        <f t="shared" si="164"/>
        <v>1.161</v>
      </c>
      <c r="L410" s="12">
        <f t="shared" ref="L410:L432" si="169">J410-I410</f>
        <v>3217.0999999999985</v>
      </c>
      <c r="M410" s="9">
        <v>53931.900000000009</v>
      </c>
      <c r="N410" s="9">
        <v>56103.993333333332</v>
      </c>
      <c r="O410" s="5">
        <f t="shared" si="165"/>
        <v>1.04</v>
      </c>
      <c r="P410" s="12">
        <f t="shared" ref="P410:P432" si="170">N410-M410</f>
        <v>2172.0933333333232</v>
      </c>
      <c r="Q410" s="9">
        <v>0</v>
      </c>
      <c r="R410" s="9">
        <v>0</v>
      </c>
      <c r="S410" s="5">
        <f t="shared" si="166"/>
        <v>0</v>
      </c>
      <c r="T410" s="12">
        <f t="shared" ref="T410:T432" si="171">R410-Q410</f>
        <v>0</v>
      </c>
      <c r="U410" s="9">
        <v>19925.2</v>
      </c>
      <c r="V410" s="9">
        <v>23142.3</v>
      </c>
      <c r="W410" s="5">
        <f t="shared" si="167"/>
        <v>1.161</v>
      </c>
      <c r="X410" s="12">
        <f t="shared" ref="X410:X432" si="172">V410-U410</f>
        <v>3217.0999999999985</v>
      </c>
    </row>
    <row r="411" spans="1:24" ht="15" hidden="1" customHeight="1" x14ac:dyDescent="0.25">
      <c r="A411" s="7">
        <v>3</v>
      </c>
      <c r="B411" s="7">
        <v>3</v>
      </c>
      <c r="C411" s="8" t="s">
        <v>353</v>
      </c>
      <c r="D411" s="35">
        <v>9147</v>
      </c>
      <c r="E411" s="35">
        <v>37398.300000000003</v>
      </c>
      <c r="F411" s="35">
        <v>33357.700000000004</v>
      </c>
      <c r="G411" s="5">
        <f t="shared" si="162"/>
        <v>0.89200000000000002</v>
      </c>
      <c r="H411" s="12">
        <f t="shared" si="163"/>
        <v>-4040.5999999999985</v>
      </c>
      <c r="I411" s="9">
        <v>0</v>
      </c>
      <c r="J411" s="9">
        <v>1972.8</v>
      </c>
      <c r="K411" s="5">
        <f t="shared" si="164"/>
        <v>0</v>
      </c>
      <c r="L411" s="12">
        <f t="shared" si="169"/>
        <v>1972.8</v>
      </c>
      <c r="M411" s="9">
        <v>46217.100000000013</v>
      </c>
      <c r="N411" s="9">
        <v>46921.019666666682</v>
      </c>
      <c r="O411" s="5">
        <f t="shared" si="165"/>
        <v>1.0149999999999999</v>
      </c>
      <c r="P411" s="12">
        <f t="shared" si="170"/>
        <v>703.91966666666849</v>
      </c>
      <c r="Q411" s="9">
        <v>14500.7</v>
      </c>
      <c r="R411" s="9">
        <v>12522</v>
      </c>
      <c r="S411" s="5">
        <f t="shared" si="166"/>
        <v>0.86399999999999999</v>
      </c>
      <c r="T411" s="12">
        <f t="shared" si="171"/>
        <v>-1978.7000000000007</v>
      </c>
      <c r="U411" s="9">
        <v>14500.7</v>
      </c>
      <c r="V411" s="9">
        <v>14494.8</v>
      </c>
      <c r="W411" s="5">
        <f t="shared" si="167"/>
        <v>1</v>
      </c>
      <c r="X411" s="12">
        <f t="shared" si="172"/>
        <v>-5.9000000000014552</v>
      </c>
    </row>
    <row r="412" spans="1:24" ht="15" hidden="1" customHeight="1" x14ac:dyDescent="0.25">
      <c r="A412" s="7"/>
      <c r="B412" s="7"/>
      <c r="C412" s="8" t="s">
        <v>354</v>
      </c>
      <c r="D412" s="35">
        <v>827</v>
      </c>
      <c r="E412" s="35">
        <v>1325</v>
      </c>
      <c r="F412" s="35">
        <v>1176</v>
      </c>
      <c r="G412" s="5">
        <f t="shared" si="162"/>
        <v>0.88800000000000001</v>
      </c>
      <c r="H412" s="12">
        <f t="shared" si="163"/>
        <v>-149</v>
      </c>
      <c r="I412" s="9">
        <v>2037.3</v>
      </c>
      <c r="J412" s="9">
        <v>2016.8</v>
      </c>
      <c r="K412" s="5">
        <f t="shared" si="164"/>
        <v>0.99</v>
      </c>
      <c r="L412" s="12">
        <f t="shared" si="169"/>
        <v>-20.5</v>
      </c>
      <c r="M412" s="9">
        <v>5985.4000000000005</v>
      </c>
      <c r="N412" s="9">
        <v>6103.9733333333343</v>
      </c>
      <c r="O412" s="5">
        <f t="shared" si="165"/>
        <v>1.02</v>
      </c>
      <c r="P412" s="12">
        <f t="shared" si="170"/>
        <v>118.57333333333372</v>
      </c>
      <c r="Q412" s="9">
        <v>3010.5</v>
      </c>
      <c r="R412" s="9">
        <v>3103.6</v>
      </c>
      <c r="S412" s="5">
        <f t="shared" si="166"/>
        <v>1.0309999999999999</v>
      </c>
      <c r="T412" s="12">
        <f t="shared" si="171"/>
        <v>93.099999999999909</v>
      </c>
      <c r="U412" s="9">
        <v>5047.8</v>
      </c>
      <c r="V412" s="9">
        <v>5120.3999999999996</v>
      </c>
      <c r="W412" s="5">
        <f t="shared" si="167"/>
        <v>1.014</v>
      </c>
      <c r="X412" s="12">
        <f t="shared" si="172"/>
        <v>72.599999999999454</v>
      </c>
    </row>
    <row r="413" spans="1:24" ht="15" hidden="1" customHeight="1" x14ac:dyDescent="0.25">
      <c r="A413" s="7"/>
      <c r="B413" s="7"/>
      <c r="C413" s="8" t="s">
        <v>355</v>
      </c>
      <c r="D413" s="35">
        <v>1774</v>
      </c>
      <c r="E413" s="35">
        <v>4324.3999999999996</v>
      </c>
      <c r="F413" s="35">
        <v>4112</v>
      </c>
      <c r="G413" s="5">
        <f t="shared" si="162"/>
        <v>0.95099999999999996</v>
      </c>
      <c r="H413" s="12">
        <f t="shared" si="163"/>
        <v>-212.39999999999964</v>
      </c>
      <c r="I413" s="9">
        <v>2884.6</v>
      </c>
      <c r="J413" s="9">
        <v>2737.1</v>
      </c>
      <c r="K413" s="5">
        <f t="shared" si="164"/>
        <v>0.94899999999999995</v>
      </c>
      <c r="L413" s="12">
        <f t="shared" si="169"/>
        <v>-147.5</v>
      </c>
      <c r="M413" s="9">
        <v>12606.2</v>
      </c>
      <c r="N413" s="9">
        <v>12800.193333333336</v>
      </c>
      <c r="O413" s="5">
        <f t="shared" si="165"/>
        <v>1.0149999999999999</v>
      </c>
      <c r="P413" s="12">
        <f t="shared" si="170"/>
        <v>193.99333333333561</v>
      </c>
      <c r="Q413" s="9">
        <v>6133.6</v>
      </c>
      <c r="R413" s="9">
        <v>6376.6</v>
      </c>
      <c r="S413" s="5">
        <f t="shared" si="166"/>
        <v>1.04</v>
      </c>
      <c r="T413" s="12">
        <f t="shared" si="171"/>
        <v>243</v>
      </c>
      <c r="U413" s="9">
        <v>9018.2000000000007</v>
      </c>
      <c r="V413" s="9">
        <v>9113.7000000000007</v>
      </c>
      <c r="W413" s="5">
        <f t="shared" si="167"/>
        <v>1.0109999999999999</v>
      </c>
      <c r="X413" s="12">
        <f t="shared" si="172"/>
        <v>95.5</v>
      </c>
    </row>
    <row r="414" spans="1:24" ht="15" hidden="1" customHeight="1" x14ac:dyDescent="0.25">
      <c r="A414" s="7"/>
      <c r="B414" s="7"/>
      <c r="C414" s="8" t="s">
        <v>356</v>
      </c>
      <c r="D414" s="35">
        <v>1775</v>
      </c>
      <c r="E414" s="35">
        <v>3607.3</v>
      </c>
      <c r="F414" s="35">
        <v>3516.1000000000004</v>
      </c>
      <c r="G414" s="5">
        <f t="shared" si="162"/>
        <v>0.97499999999999998</v>
      </c>
      <c r="H414" s="12">
        <f t="shared" si="163"/>
        <v>-91.199999999999818</v>
      </c>
      <c r="I414" s="9">
        <v>3607.8</v>
      </c>
      <c r="J414" s="9">
        <v>3430.2</v>
      </c>
      <c r="K414" s="5">
        <f t="shared" si="164"/>
        <v>0.95099999999999996</v>
      </c>
      <c r="L414" s="12">
        <f t="shared" si="169"/>
        <v>-177.60000000000036</v>
      </c>
      <c r="M414" s="9">
        <v>7938.4</v>
      </c>
      <c r="N414" s="9">
        <v>8310.0833333333321</v>
      </c>
      <c r="O414" s="5">
        <f t="shared" si="165"/>
        <v>1.0469999999999999</v>
      </c>
      <c r="P414" s="12">
        <f t="shared" si="170"/>
        <v>371.68333333333248</v>
      </c>
      <c r="Q414" s="9">
        <v>1551.7</v>
      </c>
      <c r="R414" s="9">
        <v>2002.5</v>
      </c>
      <c r="S414" s="5">
        <f t="shared" si="166"/>
        <v>1.2909999999999999</v>
      </c>
      <c r="T414" s="12">
        <f t="shared" si="171"/>
        <v>450.79999999999995</v>
      </c>
      <c r="U414" s="9">
        <v>5159.5</v>
      </c>
      <c r="V414" s="9">
        <v>5432.7</v>
      </c>
      <c r="W414" s="5">
        <f t="shared" si="167"/>
        <v>1.0529999999999999</v>
      </c>
      <c r="X414" s="12">
        <f t="shared" si="172"/>
        <v>273.19999999999982</v>
      </c>
    </row>
    <row r="415" spans="1:24" ht="15" hidden="1" customHeight="1" x14ac:dyDescent="0.25">
      <c r="A415" s="7"/>
      <c r="B415" s="7"/>
      <c r="C415" s="8" t="s">
        <v>357</v>
      </c>
      <c r="D415" s="35">
        <v>1096</v>
      </c>
      <c r="E415" s="35">
        <v>1327.9</v>
      </c>
      <c r="F415" s="35">
        <v>1297.1000000000001</v>
      </c>
      <c r="G415" s="5">
        <f t="shared" si="162"/>
        <v>0.97699999999999998</v>
      </c>
      <c r="H415" s="12">
        <f t="shared" si="163"/>
        <v>-30.799999999999955</v>
      </c>
      <c r="I415" s="9">
        <v>3127.6</v>
      </c>
      <c r="J415" s="9">
        <v>2934.7</v>
      </c>
      <c r="K415" s="5">
        <f t="shared" si="164"/>
        <v>0.93799999999999994</v>
      </c>
      <c r="L415" s="12">
        <f t="shared" si="169"/>
        <v>-192.90000000000009</v>
      </c>
      <c r="M415" s="9">
        <v>8741.8000000000011</v>
      </c>
      <c r="N415" s="9">
        <v>9149.2000000000007</v>
      </c>
      <c r="O415" s="5">
        <f t="shared" si="165"/>
        <v>1.0469999999999999</v>
      </c>
      <c r="P415" s="12">
        <f t="shared" si="170"/>
        <v>407.39999999999964</v>
      </c>
      <c r="Q415" s="9">
        <v>4308.8</v>
      </c>
      <c r="R415" s="9">
        <v>4848.3</v>
      </c>
      <c r="S415" s="5">
        <f t="shared" si="166"/>
        <v>1.125</v>
      </c>
      <c r="T415" s="12">
        <f t="shared" si="171"/>
        <v>539.5</v>
      </c>
      <c r="U415" s="9">
        <v>7436.4</v>
      </c>
      <c r="V415" s="9">
        <v>7783</v>
      </c>
      <c r="W415" s="5">
        <f t="shared" si="167"/>
        <v>1.0469999999999999</v>
      </c>
      <c r="X415" s="12">
        <f t="shared" si="172"/>
        <v>346.60000000000036</v>
      </c>
    </row>
    <row r="416" spans="1:24" ht="15" hidden="1" customHeight="1" x14ac:dyDescent="0.25">
      <c r="A416" s="7"/>
      <c r="B416" s="7"/>
      <c r="C416" s="8" t="s">
        <v>358</v>
      </c>
      <c r="D416" s="35">
        <v>1293</v>
      </c>
      <c r="E416" s="35">
        <v>3498.7</v>
      </c>
      <c r="F416" s="35">
        <v>2904.5</v>
      </c>
      <c r="G416" s="5">
        <f t="shared" si="162"/>
        <v>0.83</v>
      </c>
      <c r="H416" s="12">
        <f t="shared" si="163"/>
        <v>-594.19999999999982</v>
      </c>
      <c r="I416" s="9">
        <v>1803.2</v>
      </c>
      <c r="J416" s="9">
        <v>2089.3000000000002</v>
      </c>
      <c r="K416" s="5">
        <f t="shared" si="164"/>
        <v>1.159</v>
      </c>
      <c r="L416" s="12">
        <f t="shared" si="169"/>
        <v>286.10000000000014</v>
      </c>
      <c r="M416" s="9">
        <v>10806.999999999998</v>
      </c>
      <c r="N416" s="9">
        <v>11002.919999999998</v>
      </c>
      <c r="O416" s="5">
        <f t="shared" si="165"/>
        <v>1.018</v>
      </c>
      <c r="P416" s="12">
        <f t="shared" si="170"/>
        <v>195.92000000000007</v>
      </c>
      <c r="Q416" s="9">
        <v>6867.9</v>
      </c>
      <c r="R416" s="9">
        <v>6705.8</v>
      </c>
      <c r="S416" s="5">
        <f t="shared" si="166"/>
        <v>0.97599999999999998</v>
      </c>
      <c r="T416" s="12">
        <f t="shared" si="171"/>
        <v>-162.09999999999945</v>
      </c>
      <c r="U416" s="9">
        <v>8671.1</v>
      </c>
      <c r="V416" s="9">
        <v>8795.1</v>
      </c>
      <c r="W416" s="5">
        <f t="shared" si="167"/>
        <v>1.014</v>
      </c>
      <c r="X416" s="12">
        <f t="shared" si="172"/>
        <v>124</v>
      </c>
    </row>
    <row r="417" spans="1:24" ht="15" hidden="1" customHeight="1" x14ac:dyDescent="0.25">
      <c r="A417" s="7"/>
      <c r="B417" s="7"/>
      <c r="C417" s="8" t="s">
        <v>359</v>
      </c>
      <c r="D417" s="35">
        <v>1055</v>
      </c>
      <c r="E417" s="35">
        <v>1481.4</v>
      </c>
      <c r="F417" s="35">
        <v>1330.1000000000001</v>
      </c>
      <c r="G417" s="5">
        <f t="shared" si="162"/>
        <v>0.89800000000000002</v>
      </c>
      <c r="H417" s="12">
        <f t="shared" si="163"/>
        <v>-151.29999999999995</v>
      </c>
      <c r="I417" s="9">
        <v>2809.1</v>
      </c>
      <c r="J417" s="9">
        <v>2744.4</v>
      </c>
      <c r="K417" s="5">
        <f t="shared" si="164"/>
        <v>0.97699999999999998</v>
      </c>
      <c r="L417" s="12">
        <f t="shared" si="169"/>
        <v>-64.699999999999818</v>
      </c>
      <c r="M417" s="9">
        <v>7453.4000000000005</v>
      </c>
      <c r="N417" s="9">
        <v>7808.1800000000012</v>
      </c>
      <c r="O417" s="5">
        <f t="shared" si="165"/>
        <v>1.048</v>
      </c>
      <c r="P417" s="12">
        <f t="shared" si="170"/>
        <v>354.78000000000065</v>
      </c>
      <c r="Q417" s="9">
        <v>2922.5</v>
      </c>
      <c r="R417" s="9">
        <v>3283.4</v>
      </c>
      <c r="S417" s="5">
        <f t="shared" si="166"/>
        <v>1.123</v>
      </c>
      <c r="T417" s="12">
        <f t="shared" si="171"/>
        <v>360.90000000000009</v>
      </c>
      <c r="U417" s="9">
        <v>5731.6</v>
      </c>
      <c r="V417" s="9">
        <v>6027.8</v>
      </c>
      <c r="W417" s="5">
        <f t="shared" si="167"/>
        <v>1.052</v>
      </c>
      <c r="X417" s="12">
        <f t="shared" si="172"/>
        <v>296.19999999999982</v>
      </c>
    </row>
    <row r="418" spans="1:24" ht="15" hidden="1" customHeight="1" x14ac:dyDescent="0.25">
      <c r="A418" s="7"/>
      <c r="B418" s="7"/>
      <c r="C418" s="8" t="s">
        <v>360</v>
      </c>
      <c r="D418" s="35">
        <v>976</v>
      </c>
      <c r="E418" s="35">
        <v>1794.9</v>
      </c>
      <c r="F418" s="35">
        <v>1613.6000000000001</v>
      </c>
      <c r="G418" s="5">
        <f t="shared" si="162"/>
        <v>0.89900000000000002</v>
      </c>
      <c r="H418" s="12">
        <f t="shared" si="163"/>
        <v>-181.29999999999995</v>
      </c>
      <c r="I418" s="9">
        <v>2174.1999999999998</v>
      </c>
      <c r="J418" s="9">
        <v>2156.8000000000002</v>
      </c>
      <c r="K418" s="5">
        <f t="shared" si="164"/>
        <v>0.99199999999999999</v>
      </c>
      <c r="L418" s="12">
        <f t="shared" si="169"/>
        <v>-17.399999999999636</v>
      </c>
      <c r="M418" s="9">
        <v>7886.5999999999985</v>
      </c>
      <c r="N418" s="9">
        <v>8098.3999999999987</v>
      </c>
      <c r="O418" s="5">
        <f t="shared" si="165"/>
        <v>1.0269999999999999</v>
      </c>
      <c r="P418" s="12">
        <f t="shared" si="170"/>
        <v>211.80000000000018</v>
      </c>
      <c r="Q418" s="9">
        <v>4614</v>
      </c>
      <c r="R418" s="9">
        <v>4789.2</v>
      </c>
      <c r="S418" s="5">
        <f t="shared" si="166"/>
        <v>1.038</v>
      </c>
      <c r="T418" s="12">
        <f t="shared" si="171"/>
        <v>175.19999999999982</v>
      </c>
      <c r="U418" s="9">
        <v>6788.2</v>
      </c>
      <c r="V418" s="9">
        <v>6946</v>
      </c>
      <c r="W418" s="5">
        <f t="shared" si="167"/>
        <v>1.0229999999999999</v>
      </c>
      <c r="X418" s="12">
        <f t="shared" si="172"/>
        <v>157.80000000000018</v>
      </c>
    </row>
    <row r="419" spans="1:24" ht="15" hidden="1" customHeight="1" x14ac:dyDescent="0.25">
      <c r="A419" s="7"/>
      <c r="B419" s="7"/>
      <c r="C419" s="8" t="s">
        <v>361</v>
      </c>
      <c r="D419" s="35">
        <v>2379</v>
      </c>
      <c r="E419" s="35">
        <v>2540.6</v>
      </c>
      <c r="F419" s="35">
        <v>2323.6</v>
      </c>
      <c r="G419" s="5">
        <f t="shared" si="162"/>
        <v>0.91500000000000004</v>
      </c>
      <c r="H419" s="12">
        <f t="shared" si="163"/>
        <v>-217</v>
      </c>
      <c r="I419" s="9">
        <v>7127.4</v>
      </c>
      <c r="J419" s="9">
        <v>6867.4</v>
      </c>
      <c r="K419" s="5">
        <f t="shared" si="164"/>
        <v>0.96399999999999997</v>
      </c>
      <c r="L419" s="12">
        <f t="shared" si="169"/>
        <v>-260</v>
      </c>
      <c r="M419" s="9">
        <v>12933.5</v>
      </c>
      <c r="N419" s="9">
        <v>13151.593333333334</v>
      </c>
      <c r="O419" s="5">
        <f t="shared" si="165"/>
        <v>1.0169999999999999</v>
      </c>
      <c r="P419" s="12">
        <f t="shared" si="170"/>
        <v>218.09333333333416</v>
      </c>
      <c r="Q419" s="9">
        <v>4123.2</v>
      </c>
      <c r="R419" s="9">
        <v>4469.3</v>
      </c>
      <c r="S419" s="5">
        <f t="shared" si="166"/>
        <v>1.0840000000000001</v>
      </c>
      <c r="T419" s="12">
        <f t="shared" si="171"/>
        <v>346.10000000000036</v>
      </c>
      <c r="U419" s="9">
        <v>11250.599999999999</v>
      </c>
      <c r="V419" s="9">
        <v>11336.7</v>
      </c>
      <c r="W419" s="5">
        <f t="shared" si="167"/>
        <v>1.008</v>
      </c>
      <c r="X419" s="12">
        <f t="shared" si="172"/>
        <v>86.100000000002183</v>
      </c>
    </row>
    <row r="420" spans="1:24" ht="15" hidden="1" customHeight="1" x14ac:dyDescent="0.25">
      <c r="A420" s="7"/>
      <c r="B420" s="7"/>
      <c r="C420" s="8" t="s">
        <v>362</v>
      </c>
      <c r="D420" s="35">
        <v>1639</v>
      </c>
      <c r="E420" s="35">
        <v>2336.9</v>
      </c>
      <c r="F420" s="35">
        <v>2118.2000000000003</v>
      </c>
      <c r="G420" s="5">
        <f t="shared" si="162"/>
        <v>0.90600000000000003</v>
      </c>
      <c r="H420" s="12">
        <f t="shared" si="163"/>
        <v>-218.69999999999982</v>
      </c>
      <c r="I420" s="9">
        <v>4324.1000000000004</v>
      </c>
      <c r="J420" s="9">
        <v>4214.6000000000004</v>
      </c>
      <c r="K420" s="5">
        <f t="shared" si="164"/>
        <v>0.97499999999999998</v>
      </c>
      <c r="L420" s="12">
        <f t="shared" si="169"/>
        <v>-109.5</v>
      </c>
      <c r="M420" s="9">
        <v>11429.899999999998</v>
      </c>
      <c r="N420" s="9">
        <v>11692.506666666666</v>
      </c>
      <c r="O420" s="5">
        <f t="shared" si="165"/>
        <v>1.0229999999999999</v>
      </c>
      <c r="P420" s="12">
        <f t="shared" si="170"/>
        <v>262.60666666666839</v>
      </c>
      <c r="Q420" s="9">
        <v>6187.9</v>
      </c>
      <c r="R420" s="9">
        <v>6469</v>
      </c>
      <c r="S420" s="5">
        <f t="shared" si="166"/>
        <v>1.0449999999999999</v>
      </c>
      <c r="T420" s="12">
        <f t="shared" si="171"/>
        <v>281.10000000000036</v>
      </c>
      <c r="U420" s="9">
        <v>10512</v>
      </c>
      <c r="V420" s="9">
        <v>10683.6</v>
      </c>
      <c r="W420" s="5">
        <f t="shared" si="167"/>
        <v>1.016</v>
      </c>
      <c r="X420" s="12">
        <f t="shared" si="172"/>
        <v>171.60000000000036</v>
      </c>
    </row>
    <row r="421" spans="1:24" ht="15" hidden="1" customHeight="1" x14ac:dyDescent="0.25">
      <c r="A421" s="7"/>
      <c r="B421" s="7"/>
      <c r="C421" s="8" t="s">
        <v>363</v>
      </c>
      <c r="D421" s="35">
        <v>990</v>
      </c>
      <c r="E421" s="35">
        <v>949.9</v>
      </c>
      <c r="F421" s="35">
        <v>898</v>
      </c>
      <c r="G421" s="5">
        <f t="shared" si="162"/>
        <v>0.94499999999999995</v>
      </c>
      <c r="H421" s="12">
        <f t="shared" si="163"/>
        <v>-51.899999999999977</v>
      </c>
      <c r="I421" s="9">
        <v>3074.7</v>
      </c>
      <c r="J421" s="9">
        <v>2926.8</v>
      </c>
      <c r="K421" s="5">
        <f t="shared" si="164"/>
        <v>0.95199999999999996</v>
      </c>
      <c r="L421" s="12">
        <f t="shared" si="169"/>
        <v>-147.89999999999964</v>
      </c>
      <c r="M421" s="9">
        <v>6369.3</v>
      </c>
      <c r="N421" s="9">
        <v>6735.12</v>
      </c>
      <c r="O421" s="5">
        <f t="shared" si="165"/>
        <v>1.0569999999999999</v>
      </c>
      <c r="P421" s="12">
        <f t="shared" si="170"/>
        <v>365.81999999999971</v>
      </c>
      <c r="Q421" s="9">
        <v>2384.1999999999998</v>
      </c>
      <c r="R421" s="9">
        <v>2842.9</v>
      </c>
      <c r="S421" s="5">
        <f t="shared" si="166"/>
        <v>1.1919999999999999</v>
      </c>
      <c r="T421" s="12">
        <f t="shared" si="171"/>
        <v>458.70000000000027</v>
      </c>
      <c r="U421" s="9">
        <v>5458.9</v>
      </c>
      <c r="V421" s="9">
        <v>5769.7000000000007</v>
      </c>
      <c r="W421" s="5">
        <f t="shared" si="167"/>
        <v>1.0569999999999999</v>
      </c>
      <c r="X421" s="12">
        <f t="shared" si="172"/>
        <v>310.80000000000109</v>
      </c>
    </row>
    <row r="422" spans="1:24" ht="15" hidden="1" customHeight="1" x14ac:dyDescent="0.25">
      <c r="A422" s="7"/>
      <c r="B422" s="7"/>
      <c r="C422" s="8" t="s">
        <v>364</v>
      </c>
      <c r="D422" s="35">
        <v>1172</v>
      </c>
      <c r="E422" s="35">
        <v>1651.9</v>
      </c>
      <c r="F422" s="35">
        <v>1528.5</v>
      </c>
      <c r="G422" s="5">
        <f t="shared" si="162"/>
        <v>0.92500000000000004</v>
      </c>
      <c r="H422" s="12">
        <f t="shared" si="163"/>
        <v>-123.40000000000009</v>
      </c>
      <c r="I422" s="9">
        <v>3111.1</v>
      </c>
      <c r="J422" s="9">
        <v>2998.2</v>
      </c>
      <c r="K422" s="5">
        <f t="shared" si="164"/>
        <v>0.96399999999999997</v>
      </c>
      <c r="L422" s="12">
        <f t="shared" si="169"/>
        <v>-112.90000000000009</v>
      </c>
      <c r="M422" s="9">
        <v>8551.0000000000018</v>
      </c>
      <c r="N422" s="9">
        <v>8729.0533333333351</v>
      </c>
      <c r="O422" s="5">
        <f t="shared" si="165"/>
        <v>1.0209999999999999</v>
      </c>
      <c r="P422" s="12">
        <f t="shared" si="170"/>
        <v>178.05333333333328</v>
      </c>
      <c r="Q422" s="9">
        <v>4695</v>
      </c>
      <c r="R422" s="9">
        <v>4920.7</v>
      </c>
      <c r="S422" s="5">
        <f t="shared" si="166"/>
        <v>1.048</v>
      </c>
      <c r="T422" s="12">
        <f t="shared" si="171"/>
        <v>225.69999999999982</v>
      </c>
      <c r="U422" s="9">
        <v>7806.1</v>
      </c>
      <c r="V422" s="9">
        <v>7918.9</v>
      </c>
      <c r="W422" s="5">
        <f t="shared" si="167"/>
        <v>1.014</v>
      </c>
      <c r="X422" s="12">
        <f t="shared" si="172"/>
        <v>112.79999999999927</v>
      </c>
    </row>
    <row r="423" spans="1:24" ht="15" hidden="1" customHeight="1" x14ac:dyDescent="0.25">
      <c r="A423" s="7"/>
      <c r="B423" s="7"/>
      <c r="C423" s="8" t="s">
        <v>365</v>
      </c>
      <c r="D423" s="35">
        <v>1223</v>
      </c>
      <c r="E423" s="35">
        <v>1594.6</v>
      </c>
      <c r="F423" s="35">
        <v>1495.5</v>
      </c>
      <c r="G423" s="5">
        <f t="shared" si="162"/>
        <v>0.93799999999999994</v>
      </c>
      <c r="H423" s="12">
        <f t="shared" si="163"/>
        <v>-99.099999999999909</v>
      </c>
      <c r="I423" s="9">
        <v>3375.7</v>
      </c>
      <c r="J423" s="9">
        <v>3226.1</v>
      </c>
      <c r="K423" s="5">
        <f t="shared" si="164"/>
        <v>0.95599999999999996</v>
      </c>
      <c r="L423" s="12">
        <f t="shared" si="169"/>
        <v>-149.59999999999991</v>
      </c>
      <c r="M423" s="9">
        <v>9738.5999999999967</v>
      </c>
      <c r="N423" s="9">
        <v>10124.17333333333</v>
      </c>
      <c r="O423" s="5">
        <f t="shared" si="165"/>
        <v>1.04</v>
      </c>
      <c r="P423" s="12">
        <f t="shared" si="170"/>
        <v>385.57333333333372</v>
      </c>
      <c r="Q423" s="9">
        <v>4825.8</v>
      </c>
      <c r="R423" s="9">
        <v>5293</v>
      </c>
      <c r="S423" s="5">
        <f t="shared" si="166"/>
        <v>1.097</v>
      </c>
      <c r="T423" s="12">
        <f t="shared" si="171"/>
        <v>467.19999999999982</v>
      </c>
      <c r="U423" s="9">
        <v>8201.5</v>
      </c>
      <c r="V423" s="9">
        <v>8519.1</v>
      </c>
      <c r="W423" s="5">
        <f t="shared" si="167"/>
        <v>1.0389999999999999</v>
      </c>
      <c r="X423" s="12">
        <f t="shared" si="172"/>
        <v>317.60000000000036</v>
      </c>
    </row>
    <row r="424" spans="1:24" ht="15" hidden="1" customHeight="1" x14ac:dyDescent="0.25">
      <c r="A424" s="7"/>
      <c r="B424" s="7"/>
      <c r="C424" s="8" t="s">
        <v>366</v>
      </c>
      <c r="D424" s="35">
        <v>1291</v>
      </c>
      <c r="E424" s="35">
        <v>1707.2</v>
      </c>
      <c r="F424" s="35">
        <v>1562.4</v>
      </c>
      <c r="G424" s="5">
        <f t="shared" si="162"/>
        <v>0.91500000000000004</v>
      </c>
      <c r="H424" s="12">
        <f t="shared" si="163"/>
        <v>-144.79999999999995</v>
      </c>
      <c r="I424" s="9">
        <v>3542.4</v>
      </c>
      <c r="J424" s="9">
        <v>3422.6</v>
      </c>
      <c r="K424" s="5">
        <f t="shared" si="164"/>
        <v>0.96599999999999997</v>
      </c>
      <c r="L424" s="12">
        <f t="shared" si="169"/>
        <v>-119.80000000000018</v>
      </c>
      <c r="M424" s="9">
        <v>8208.7000000000007</v>
      </c>
      <c r="N424" s="9">
        <v>8466.3200000000015</v>
      </c>
      <c r="O424" s="5">
        <f t="shared" si="165"/>
        <v>1.0309999999999999</v>
      </c>
      <c r="P424" s="12">
        <f t="shared" si="170"/>
        <v>257.6200000000008</v>
      </c>
      <c r="Q424" s="9">
        <v>3770.8</v>
      </c>
      <c r="R424" s="9">
        <v>4076.6</v>
      </c>
      <c r="S424" s="5">
        <f t="shared" si="166"/>
        <v>1.081</v>
      </c>
      <c r="T424" s="12">
        <f t="shared" si="171"/>
        <v>305.79999999999973</v>
      </c>
      <c r="U424" s="9">
        <v>7313.2000000000007</v>
      </c>
      <c r="V424" s="9">
        <v>7499.2</v>
      </c>
      <c r="W424" s="5">
        <f t="shared" si="167"/>
        <v>1.0249999999999999</v>
      </c>
      <c r="X424" s="12">
        <f t="shared" si="172"/>
        <v>185.99999999999909</v>
      </c>
    </row>
    <row r="425" spans="1:24" ht="15" hidden="1" customHeight="1" x14ac:dyDescent="0.25">
      <c r="A425" s="7"/>
      <c r="B425" s="7"/>
      <c r="C425" s="8" t="s">
        <v>367</v>
      </c>
      <c r="D425" s="35">
        <v>877</v>
      </c>
      <c r="E425" s="35">
        <v>513.4</v>
      </c>
      <c r="F425" s="35">
        <v>461.2</v>
      </c>
      <c r="G425" s="5">
        <f t="shared" si="162"/>
        <v>0.89800000000000002</v>
      </c>
      <c r="H425" s="12">
        <f t="shared" si="163"/>
        <v>-52.199999999999989</v>
      </c>
      <c r="I425" s="9">
        <v>3051.7</v>
      </c>
      <c r="J425" s="9">
        <v>2924.5</v>
      </c>
      <c r="K425" s="5">
        <f t="shared" si="164"/>
        <v>0.95799999999999996</v>
      </c>
      <c r="L425" s="12">
        <f t="shared" si="169"/>
        <v>-127.19999999999982</v>
      </c>
      <c r="M425" s="9">
        <v>8783.5</v>
      </c>
      <c r="N425" s="9">
        <v>9038.0599999999977</v>
      </c>
      <c r="O425" s="5">
        <f t="shared" si="165"/>
        <v>1.0289999999999999</v>
      </c>
      <c r="P425" s="12">
        <f t="shared" si="170"/>
        <v>254.55999999999767</v>
      </c>
      <c r="Q425" s="9">
        <v>5631</v>
      </c>
      <c r="R425" s="9">
        <v>5964</v>
      </c>
      <c r="S425" s="5">
        <f t="shared" si="166"/>
        <v>1.0589999999999999</v>
      </c>
      <c r="T425" s="12">
        <f t="shared" si="171"/>
        <v>333</v>
      </c>
      <c r="U425" s="9">
        <v>8682.7000000000007</v>
      </c>
      <c r="V425" s="9">
        <v>8888.5</v>
      </c>
      <c r="W425" s="5">
        <f t="shared" si="167"/>
        <v>1.024</v>
      </c>
      <c r="X425" s="12">
        <f t="shared" si="172"/>
        <v>205.79999999999927</v>
      </c>
    </row>
    <row r="426" spans="1:24" ht="15" hidden="1" customHeight="1" x14ac:dyDescent="0.25">
      <c r="A426" s="7"/>
      <c r="B426" s="7"/>
      <c r="C426" s="8" t="s">
        <v>368</v>
      </c>
      <c r="D426" s="35">
        <v>1768</v>
      </c>
      <c r="E426" s="35">
        <v>3473.1</v>
      </c>
      <c r="F426" s="35">
        <v>3367.7999999999997</v>
      </c>
      <c r="G426" s="5">
        <f t="shared" si="162"/>
        <v>0.97</v>
      </c>
      <c r="H426" s="12">
        <f t="shared" si="163"/>
        <v>-105.30000000000018</v>
      </c>
      <c r="I426" s="9">
        <v>3715.7</v>
      </c>
      <c r="J426" s="9">
        <v>3461.1</v>
      </c>
      <c r="K426" s="5">
        <f t="shared" si="164"/>
        <v>0.93100000000000005</v>
      </c>
      <c r="L426" s="12">
        <f t="shared" si="169"/>
        <v>-254.59999999999991</v>
      </c>
      <c r="M426" s="9">
        <v>6854.2000000000007</v>
      </c>
      <c r="N426" s="9">
        <v>7293.1066666666666</v>
      </c>
      <c r="O426" s="5">
        <f t="shared" si="165"/>
        <v>1.0640000000000001</v>
      </c>
      <c r="P426" s="12">
        <f t="shared" si="170"/>
        <v>438.90666666666584</v>
      </c>
      <c r="Q426" s="9">
        <v>1043.5</v>
      </c>
      <c r="R426" s="9">
        <v>1638.6</v>
      </c>
      <c r="S426" s="5">
        <f t="shared" si="166"/>
        <v>1.57</v>
      </c>
      <c r="T426" s="12">
        <f t="shared" si="171"/>
        <v>595.09999999999991</v>
      </c>
      <c r="U426" s="9">
        <v>4759.2</v>
      </c>
      <c r="V426" s="9">
        <v>5099.7</v>
      </c>
      <c r="W426" s="5">
        <f t="shared" si="167"/>
        <v>1.0720000000000001</v>
      </c>
      <c r="X426" s="12">
        <f t="shared" si="172"/>
        <v>340.5</v>
      </c>
    </row>
    <row r="427" spans="1:24" ht="15" hidden="1" customHeight="1" x14ac:dyDescent="0.25">
      <c r="A427" s="7"/>
      <c r="B427" s="7"/>
      <c r="C427" s="8" t="s">
        <v>369</v>
      </c>
      <c r="D427" s="35">
        <v>742</v>
      </c>
      <c r="E427" s="35">
        <v>1134.9000000000001</v>
      </c>
      <c r="F427" s="35">
        <v>1089.9000000000001</v>
      </c>
      <c r="G427" s="5">
        <f t="shared" si="162"/>
        <v>0.96</v>
      </c>
      <c r="H427" s="12">
        <f t="shared" si="163"/>
        <v>-45</v>
      </c>
      <c r="I427" s="9">
        <v>1882.2</v>
      </c>
      <c r="J427" s="9">
        <v>1775.1</v>
      </c>
      <c r="K427" s="5">
        <f t="shared" si="164"/>
        <v>0.94299999999999995</v>
      </c>
      <c r="L427" s="12">
        <f t="shared" si="169"/>
        <v>-107.10000000000014</v>
      </c>
      <c r="M427" s="9">
        <v>5770.300000000002</v>
      </c>
      <c r="N427" s="9">
        <v>5908.0166666666682</v>
      </c>
      <c r="O427" s="5">
        <f t="shared" si="165"/>
        <v>1.024</v>
      </c>
      <c r="P427" s="12">
        <f t="shared" si="170"/>
        <v>137.71666666666624</v>
      </c>
      <c r="Q427" s="9">
        <v>3246.3</v>
      </c>
      <c r="R427" s="9">
        <v>3449.9</v>
      </c>
      <c r="S427" s="5">
        <f t="shared" si="166"/>
        <v>1.0629999999999999</v>
      </c>
      <c r="T427" s="12">
        <f t="shared" si="171"/>
        <v>203.59999999999991</v>
      </c>
      <c r="U427" s="9">
        <v>5128.5</v>
      </c>
      <c r="V427" s="9">
        <v>5225</v>
      </c>
      <c r="W427" s="5">
        <f t="shared" si="167"/>
        <v>1.0189999999999999</v>
      </c>
      <c r="X427" s="12">
        <f t="shared" si="172"/>
        <v>96.5</v>
      </c>
    </row>
    <row r="428" spans="1:24" ht="15" hidden="1" customHeight="1" x14ac:dyDescent="0.25">
      <c r="A428" s="7"/>
      <c r="B428" s="7"/>
      <c r="C428" s="8" t="s">
        <v>370</v>
      </c>
      <c r="D428" s="35">
        <v>1096</v>
      </c>
      <c r="E428" s="35">
        <v>1775.7</v>
      </c>
      <c r="F428" s="35">
        <v>1598.2</v>
      </c>
      <c r="G428" s="5">
        <f t="shared" si="162"/>
        <v>0.9</v>
      </c>
      <c r="H428" s="12">
        <f t="shared" si="163"/>
        <v>-177.5</v>
      </c>
      <c r="I428" s="9">
        <v>2677.7</v>
      </c>
      <c r="J428" s="9">
        <v>2636.5</v>
      </c>
      <c r="K428" s="5">
        <f t="shared" si="164"/>
        <v>0.98499999999999999</v>
      </c>
      <c r="L428" s="12">
        <f t="shared" si="169"/>
        <v>-41.199999999999818</v>
      </c>
      <c r="M428" s="9">
        <v>13017.8</v>
      </c>
      <c r="N428" s="9">
        <v>13162.7</v>
      </c>
      <c r="O428" s="5">
        <f t="shared" si="165"/>
        <v>1.0109999999999999</v>
      </c>
      <c r="P428" s="12">
        <f t="shared" si="170"/>
        <v>144.90000000000146</v>
      </c>
      <c r="Q428" s="9">
        <v>9160</v>
      </c>
      <c r="R428" s="9">
        <v>9285.2000000000007</v>
      </c>
      <c r="S428" s="5">
        <f t="shared" si="166"/>
        <v>1.014</v>
      </c>
      <c r="T428" s="12">
        <f t="shared" si="171"/>
        <v>125.20000000000073</v>
      </c>
      <c r="U428" s="9">
        <v>11837.7</v>
      </c>
      <c r="V428" s="9">
        <v>11921.7</v>
      </c>
      <c r="W428" s="5">
        <f t="shared" si="167"/>
        <v>1.0069999999999999</v>
      </c>
      <c r="X428" s="12">
        <f t="shared" si="172"/>
        <v>84</v>
      </c>
    </row>
    <row r="429" spans="1:24" ht="15" hidden="1" customHeight="1" x14ac:dyDescent="0.25">
      <c r="A429" s="7"/>
      <c r="B429" s="7"/>
      <c r="C429" s="8" t="s">
        <v>371</v>
      </c>
      <c r="D429" s="35">
        <v>973</v>
      </c>
      <c r="E429" s="35">
        <v>2005</v>
      </c>
      <c r="F429" s="35">
        <v>1846</v>
      </c>
      <c r="G429" s="5">
        <f t="shared" si="162"/>
        <v>0.92100000000000004</v>
      </c>
      <c r="H429" s="12">
        <f t="shared" si="163"/>
        <v>-159</v>
      </c>
      <c r="I429" s="9">
        <v>1950</v>
      </c>
      <c r="J429" s="9">
        <v>1911.2</v>
      </c>
      <c r="K429" s="5">
        <f t="shared" si="164"/>
        <v>0.98</v>
      </c>
      <c r="L429" s="12">
        <f t="shared" si="169"/>
        <v>-38.799999999999955</v>
      </c>
      <c r="M429" s="9">
        <v>6984.7000000000007</v>
      </c>
      <c r="N429" s="9">
        <v>7359.0400000000018</v>
      </c>
      <c r="O429" s="5">
        <f t="shared" si="165"/>
        <v>1.054</v>
      </c>
      <c r="P429" s="12">
        <f t="shared" si="170"/>
        <v>374.34000000000106</v>
      </c>
      <c r="Q429" s="9">
        <v>3652.4</v>
      </c>
      <c r="R429" s="9">
        <v>4011.4</v>
      </c>
      <c r="S429" s="5">
        <f t="shared" si="166"/>
        <v>1.0980000000000001</v>
      </c>
      <c r="T429" s="12">
        <f t="shared" si="171"/>
        <v>359</v>
      </c>
      <c r="U429" s="9">
        <v>5602.4</v>
      </c>
      <c r="V429" s="9">
        <v>5922.6</v>
      </c>
      <c r="W429" s="5">
        <f t="shared" si="167"/>
        <v>1.0569999999999999</v>
      </c>
      <c r="X429" s="12">
        <f t="shared" si="172"/>
        <v>320.20000000000073</v>
      </c>
    </row>
    <row r="430" spans="1:24" ht="15" hidden="1" customHeight="1" x14ac:dyDescent="0.25">
      <c r="A430" s="7"/>
      <c r="B430" s="7"/>
      <c r="C430" s="8" t="s">
        <v>372</v>
      </c>
      <c r="D430" s="35">
        <v>970</v>
      </c>
      <c r="E430" s="35">
        <v>2407.5</v>
      </c>
      <c r="F430" s="35">
        <v>2266.1</v>
      </c>
      <c r="G430" s="5">
        <f t="shared" si="162"/>
        <v>0.94099999999999995</v>
      </c>
      <c r="H430" s="12">
        <f t="shared" si="163"/>
        <v>-141.40000000000009</v>
      </c>
      <c r="I430" s="9">
        <v>1711.3</v>
      </c>
      <c r="J430" s="9">
        <v>1648.8</v>
      </c>
      <c r="K430" s="5">
        <f t="shared" si="164"/>
        <v>0.96299999999999997</v>
      </c>
      <c r="L430" s="12">
        <f t="shared" si="169"/>
        <v>-62.5</v>
      </c>
      <c r="M430" s="9">
        <v>7080.5000000000009</v>
      </c>
      <c r="N430" s="9">
        <v>7227.3466666666673</v>
      </c>
      <c r="O430" s="5">
        <f t="shared" si="165"/>
        <v>1.0209999999999999</v>
      </c>
      <c r="P430" s="12">
        <f t="shared" si="170"/>
        <v>146.84666666666635</v>
      </c>
      <c r="Q430" s="9">
        <v>3753.1</v>
      </c>
      <c r="R430" s="9">
        <v>3908.8</v>
      </c>
      <c r="S430" s="5">
        <f t="shared" si="166"/>
        <v>1.0409999999999999</v>
      </c>
      <c r="T430" s="12">
        <f t="shared" si="171"/>
        <v>155.70000000000027</v>
      </c>
      <c r="U430" s="9">
        <v>5464.4</v>
      </c>
      <c r="V430" s="9">
        <v>5557.6</v>
      </c>
      <c r="W430" s="5">
        <f t="shared" si="167"/>
        <v>1.0169999999999999</v>
      </c>
      <c r="X430" s="12">
        <f t="shared" si="172"/>
        <v>93.200000000000728</v>
      </c>
    </row>
    <row r="431" spans="1:24" ht="15" hidden="1" customHeight="1" x14ac:dyDescent="0.25">
      <c r="A431" s="7"/>
      <c r="B431" s="7"/>
      <c r="C431" s="8" t="s">
        <v>373</v>
      </c>
      <c r="D431" s="35">
        <v>1544</v>
      </c>
      <c r="E431" s="35">
        <v>1651.4</v>
      </c>
      <c r="F431" s="35">
        <v>1343.1000000000001</v>
      </c>
      <c r="G431" s="5">
        <f t="shared" si="162"/>
        <v>0.81299999999999994</v>
      </c>
      <c r="H431" s="12">
        <f t="shared" si="163"/>
        <v>-308.29999999999995</v>
      </c>
      <c r="I431" s="9">
        <v>4625.8</v>
      </c>
      <c r="J431" s="9">
        <v>4621</v>
      </c>
      <c r="K431" s="5">
        <f t="shared" si="164"/>
        <v>0.999</v>
      </c>
      <c r="L431" s="12">
        <f t="shared" si="169"/>
        <v>-4.8000000000001819</v>
      </c>
      <c r="M431" s="9">
        <v>7210.9999999999982</v>
      </c>
      <c r="N431" s="9">
        <v>7391.033333333331</v>
      </c>
      <c r="O431" s="5">
        <f t="shared" si="165"/>
        <v>1.0249999999999999</v>
      </c>
      <c r="P431" s="12">
        <f t="shared" si="170"/>
        <v>180.03333333333285</v>
      </c>
      <c r="Q431" s="9">
        <v>2037.9</v>
      </c>
      <c r="R431" s="9">
        <v>2137</v>
      </c>
      <c r="S431" s="5">
        <f t="shared" si="166"/>
        <v>1.0489999999999999</v>
      </c>
      <c r="T431" s="12">
        <f t="shared" si="171"/>
        <v>99.099999999999909</v>
      </c>
      <c r="U431" s="9">
        <v>6663.7000000000007</v>
      </c>
      <c r="V431" s="9">
        <v>6758</v>
      </c>
      <c r="W431" s="5">
        <f t="shared" si="167"/>
        <v>1.014</v>
      </c>
      <c r="X431" s="12">
        <f t="shared" si="172"/>
        <v>94.299999999999272</v>
      </c>
    </row>
    <row r="432" spans="1:24" ht="15" hidden="1" customHeight="1" x14ac:dyDescent="0.25">
      <c r="A432" s="7">
        <v>2</v>
      </c>
      <c r="B432" s="7">
        <v>2</v>
      </c>
      <c r="C432" s="8" t="s">
        <v>13</v>
      </c>
      <c r="D432" s="35">
        <v>55427</v>
      </c>
      <c r="E432" s="35">
        <v>198276.7</v>
      </c>
      <c r="F432" s="35">
        <v>150620.5</v>
      </c>
      <c r="G432" s="5">
        <f t="shared" si="162"/>
        <v>0.76</v>
      </c>
      <c r="H432" s="12">
        <f t="shared" si="163"/>
        <v>-47656.200000000012</v>
      </c>
      <c r="I432" s="9">
        <v>259379.3</v>
      </c>
      <c r="J432" s="9">
        <v>284149.59999999998</v>
      </c>
      <c r="K432" s="5">
        <f t="shared" si="164"/>
        <v>1.095</v>
      </c>
      <c r="L432" s="12">
        <f t="shared" si="169"/>
        <v>24770.299999999988</v>
      </c>
      <c r="M432" s="9">
        <v>696128.09999999986</v>
      </c>
      <c r="N432" s="9">
        <v>705735.94666666642</v>
      </c>
      <c r="O432" s="5">
        <f t="shared" si="165"/>
        <v>1.014</v>
      </c>
      <c r="P432" s="12">
        <f t="shared" si="170"/>
        <v>9607.8466666665627</v>
      </c>
      <c r="Q432" s="9">
        <v>283068.59999999998</v>
      </c>
      <c r="R432" s="9">
        <v>262969.59999999998</v>
      </c>
      <c r="S432" s="5">
        <f t="shared" si="166"/>
        <v>0.92900000000000005</v>
      </c>
      <c r="T432" s="12">
        <f t="shared" si="171"/>
        <v>-20099</v>
      </c>
      <c r="U432" s="9">
        <v>543126.19999999995</v>
      </c>
      <c r="V432" s="9">
        <v>547797.5</v>
      </c>
      <c r="W432" s="5">
        <f t="shared" si="167"/>
        <v>1.0089999999999999</v>
      </c>
      <c r="X432" s="12">
        <f t="shared" si="172"/>
        <v>4671.3000000000466</v>
      </c>
    </row>
    <row r="433" spans="1:24" x14ac:dyDescent="0.25">
      <c r="A433" s="4">
        <v>1</v>
      </c>
      <c r="B433" s="4">
        <v>1</v>
      </c>
      <c r="C433" s="39" t="s">
        <v>374</v>
      </c>
      <c r="D433" s="34">
        <v>14095</v>
      </c>
      <c r="E433" s="34">
        <v>75579.8</v>
      </c>
      <c r="F433" s="34">
        <v>48271.3</v>
      </c>
      <c r="G433" s="5">
        <f t="shared" si="162"/>
        <v>0.63900000000000001</v>
      </c>
      <c r="H433" s="6">
        <f t="shared" si="163"/>
        <v>-27308.5</v>
      </c>
      <c r="I433" s="37">
        <v>170144.9</v>
      </c>
      <c r="J433" s="37">
        <v>185999.3</v>
      </c>
      <c r="K433" s="5">
        <f t="shared" si="164"/>
        <v>1.093</v>
      </c>
      <c r="L433" s="6">
        <f>SUM(L434:L450)</f>
        <v>15854.399999999989</v>
      </c>
      <c r="M433" s="37">
        <v>496594.98000000004</v>
      </c>
      <c r="N433" s="37">
        <v>507176.64666666667</v>
      </c>
      <c r="O433" s="5">
        <f t="shared" si="165"/>
        <v>1.0209999999999999</v>
      </c>
      <c r="P433" s="6">
        <f>SUM(P434:P450)</f>
        <v>10581.666666666624</v>
      </c>
      <c r="Q433" s="37">
        <f t="shared" ref="Q433" si="173">SUM(Q434:Q450)</f>
        <v>265372.3</v>
      </c>
      <c r="R433" s="37">
        <v>260967</v>
      </c>
      <c r="S433" s="5">
        <f t="shared" si="166"/>
        <v>0.98299999999999998</v>
      </c>
      <c r="T433" s="6">
        <f>SUM(T434:T450)</f>
        <v>-4405.3000000000111</v>
      </c>
      <c r="U433" s="37">
        <v>435572.4</v>
      </c>
      <c r="V433" s="37">
        <v>447021.5</v>
      </c>
      <c r="W433" s="5">
        <f t="shared" si="167"/>
        <v>1.026</v>
      </c>
      <c r="X433" s="6">
        <f>SUM(X434:X450)</f>
        <v>11449.099999999977</v>
      </c>
    </row>
    <row r="434" spans="1:24" ht="15" hidden="1" customHeight="1" x14ac:dyDescent="0.25">
      <c r="A434" s="7"/>
      <c r="B434" s="7"/>
      <c r="C434" s="18" t="s">
        <v>375</v>
      </c>
      <c r="D434" s="35">
        <v>474</v>
      </c>
      <c r="E434" s="35">
        <v>385.5</v>
      </c>
      <c r="F434" s="35">
        <v>354.5</v>
      </c>
      <c r="G434" s="5">
        <f t="shared" si="162"/>
        <v>0.92</v>
      </c>
      <c r="H434" s="12">
        <f t="shared" si="163"/>
        <v>-31</v>
      </c>
      <c r="I434" s="9">
        <v>1541.5</v>
      </c>
      <c r="J434" s="9">
        <v>1476.8</v>
      </c>
      <c r="K434" s="5">
        <f t="shared" si="164"/>
        <v>0.95799999999999996</v>
      </c>
      <c r="L434" s="12">
        <f t="shared" ref="L434:L450" si="174">J434-I434</f>
        <v>-64.700000000000045</v>
      </c>
      <c r="M434" s="9">
        <v>8234.18</v>
      </c>
      <c r="N434" s="9">
        <v>8450.413333333332</v>
      </c>
      <c r="O434" s="5">
        <f t="shared" si="165"/>
        <v>1.026</v>
      </c>
      <c r="P434" s="12">
        <f t="shared" ref="P434:P450" si="175">N434-M434</f>
        <v>216.23333333333176</v>
      </c>
      <c r="Q434" s="9">
        <v>6517.4</v>
      </c>
      <c r="R434" s="9">
        <v>6772.1</v>
      </c>
      <c r="S434" s="5">
        <f t="shared" si="166"/>
        <v>1.0389999999999999</v>
      </c>
      <c r="T434" s="12">
        <f t="shared" ref="T434:T450" si="176">R434-Q434</f>
        <v>254.70000000000073</v>
      </c>
      <c r="U434" s="9">
        <v>8058.9</v>
      </c>
      <c r="V434" s="9">
        <v>8248.9</v>
      </c>
      <c r="W434" s="5">
        <f t="shared" si="167"/>
        <v>1.024</v>
      </c>
      <c r="X434" s="12">
        <f t="shared" ref="X434:X450" si="177">V434-U434</f>
        <v>190</v>
      </c>
    </row>
    <row r="435" spans="1:24" ht="15" hidden="1" customHeight="1" x14ac:dyDescent="0.25">
      <c r="A435" s="7"/>
      <c r="B435" s="7"/>
      <c r="C435" s="18" t="s">
        <v>376</v>
      </c>
      <c r="D435" s="35">
        <v>391</v>
      </c>
      <c r="E435" s="35">
        <v>1176.8</v>
      </c>
      <c r="F435" s="35">
        <v>162</v>
      </c>
      <c r="G435" s="5">
        <f t="shared" si="162"/>
        <v>0.13800000000000001</v>
      </c>
      <c r="H435" s="12">
        <f t="shared" si="163"/>
        <v>-1014.8</v>
      </c>
      <c r="I435" s="9">
        <v>413.3</v>
      </c>
      <c r="J435" s="9">
        <v>1347.9</v>
      </c>
      <c r="K435" s="5">
        <f t="shared" si="164"/>
        <v>3.2610000000000001</v>
      </c>
      <c r="L435" s="12">
        <f t="shared" si="174"/>
        <v>934.60000000000014</v>
      </c>
      <c r="M435" s="9">
        <v>10444.9</v>
      </c>
      <c r="N435" s="9">
        <v>10640.186666666668</v>
      </c>
      <c r="O435" s="5">
        <f t="shared" si="165"/>
        <v>1.0189999999999999</v>
      </c>
      <c r="P435" s="12">
        <f t="shared" si="175"/>
        <v>195.28666666666868</v>
      </c>
      <c r="Q435" s="9">
        <v>8927.9</v>
      </c>
      <c r="R435" s="9">
        <v>8166.9</v>
      </c>
      <c r="S435" s="5">
        <f t="shared" si="166"/>
        <v>0.91500000000000004</v>
      </c>
      <c r="T435" s="12">
        <f t="shared" si="176"/>
        <v>-761</v>
      </c>
      <c r="U435" s="9">
        <v>9341.1999999999989</v>
      </c>
      <c r="V435" s="9">
        <v>9514.7999999999993</v>
      </c>
      <c r="W435" s="5">
        <f t="shared" si="167"/>
        <v>1.0189999999999999</v>
      </c>
      <c r="X435" s="12">
        <f t="shared" si="177"/>
        <v>173.60000000000036</v>
      </c>
    </row>
    <row r="436" spans="1:24" ht="15" hidden="1" customHeight="1" x14ac:dyDescent="0.25">
      <c r="A436" s="7"/>
      <c r="B436" s="7"/>
      <c r="C436" s="18" t="s">
        <v>377</v>
      </c>
      <c r="D436" s="35">
        <v>390</v>
      </c>
      <c r="E436" s="35">
        <v>1938.9</v>
      </c>
      <c r="F436" s="35">
        <v>597.90000000000009</v>
      </c>
      <c r="G436" s="5">
        <f t="shared" si="162"/>
        <v>0.308</v>
      </c>
      <c r="H436" s="12">
        <f t="shared" si="163"/>
        <v>-1341</v>
      </c>
      <c r="I436" s="9">
        <v>72.300000000000011</v>
      </c>
      <c r="J436" s="9">
        <v>1061.0999999999999</v>
      </c>
      <c r="K436" s="5">
        <f t="shared" si="164"/>
        <v>14.676</v>
      </c>
      <c r="L436" s="12">
        <f t="shared" si="174"/>
        <v>988.8</v>
      </c>
      <c r="M436" s="9">
        <v>8253.0400000000009</v>
      </c>
      <c r="N436" s="9">
        <v>8456.006666666668</v>
      </c>
      <c r="O436" s="5">
        <f t="shared" si="165"/>
        <v>1.0249999999999999</v>
      </c>
      <c r="P436" s="12">
        <f t="shared" si="175"/>
        <v>202.96666666666715</v>
      </c>
      <c r="Q436" s="9">
        <v>6589.5</v>
      </c>
      <c r="R436" s="9">
        <v>5782</v>
      </c>
      <c r="S436" s="5">
        <f t="shared" si="166"/>
        <v>0.877</v>
      </c>
      <c r="T436" s="12">
        <f t="shared" si="176"/>
        <v>-807.5</v>
      </c>
      <c r="U436" s="9">
        <v>6661.8</v>
      </c>
      <c r="V436" s="9">
        <v>6843.1</v>
      </c>
      <c r="W436" s="5">
        <f t="shared" si="167"/>
        <v>1.0269999999999999</v>
      </c>
      <c r="X436" s="12">
        <f t="shared" si="177"/>
        <v>181.30000000000018</v>
      </c>
    </row>
    <row r="437" spans="1:24" ht="15" hidden="1" customHeight="1" x14ac:dyDescent="0.25">
      <c r="A437" s="7"/>
      <c r="B437" s="7"/>
      <c r="C437" s="18" t="s">
        <v>378</v>
      </c>
      <c r="D437" s="35">
        <v>395</v>
      </c>
      <c r="E437" s="35">
        <v>1188.0999999999999</v>
      </c>
      <c r="F437" s="35">
        <v>268.79999999999995</v>
      </c>
      <c r="G437" s="5">
        <f t="shared" si="162"/>
        <v>0.22600000000000001</v>
      </c>
      <c r="H437" s="12">
        <f t="shared" si="163"/>
        <v>-919.3</v>
      </c>
      <c r="I437" s="9">
        <v>655.1</v>
      </c>
      <c r="J437" s="9">
        <v>1256.9000000000001</v>
      </c>
      <c r="K437" s="5">
        <f t="shared" si="164"/>
        <v>1.919</v>
      </c>
      <c r="L437" s="12">
        <f t="shared" si="174"/>
        <v>601.80000000000007</v>
      </c>
      <c r="M437" s="9">
        <v>9910.7999999999993</v>
      </c>
      <c r="N437" s="9">
        <v>10131.259999999998</v>
      </c>
      <c r="O437" s="5">
        <f t="shared" si="165"/>
        <v>1.022</v>
      </c>
      <c r="P437" s="12">
        <f t="shared" si="175"/>
        <v>220.45999999999913</v>
      </c>
      <c r="Q437" s="9">
        <v>8248.6</v>
      </c>
      <c r="R437" s="9">
        <v>7845.3</v>
      </c>
      <c r="S437" s="5">
        <f t="shared" si="166"/>
        <v>0.95099999999999996</v>
      </c>
      <c r="T437" s="12">
        <f t="shared" si="176"/>
        <v>-403.30000000000018</v>
      </c>
      <c r="U437" s="9">
        <v>8903.7000000000007</v>
      </c>
      <c r="V437" s="9">
        <v>9102.2000000000007</v>
      </c>
      <c r="W437" s="5">
        <f t="shared" si="167"/>
        <v>1.022</v>
      </c>
      <c r="X437" s="12">
        <f t="shared" si="177"/>
        <v>198.5</v>
      </c>
    </row>
    <row r="438" spans="1:24" ht="15" hidden="1" customHeight="1" x14ac:dyDescent="0.25">
      <c r="A438" s="7"/>
      <c r="B438" s="7"/>
      <c r="C438" s="18" t="s">
        <v>379</v>
      </c>
      <c r="D438" s="35">
        <v>1060</v>
      </c>
      <c r="E438" s="35">
        <v>1821.6</v>
      </c>
      <c r="F438" s="35">
        <v>1810.6</v>
      </c>
      <c r="G438" s="5">
        <f t="shared" si="162"/>
        <v>0.99399999999999999</v>
      </c>
      <c r="H438" s="12">
        <f t="shared" si="163"/>
        <v>-11</v>
      </c>
      <c r="I438" s="9">
        <v>2615.6</v>
      </c>
      <c r="J438" s="9">
        <v>2388.1</v>
      </c>
      <c r="K438" s="5">
        <f t="shared" si="164"/>
        <v>0.91300000000000003</v>
      </c>
      <c r="L438" s="12">
        <f t="shared" si="174"/>
        <v>-227.5</v>
      </c>
      <c r="M438" s="9">
        <v>9376.7999999999993</v>
      </c>
      <c r="N438" s="9">
        <v>9609.9333333333325</v>
      </c>
      <c r="O438" s="5">
        <f t="shared" si="165"/>
        <v>1.0249999999999999</v>
      </c>
      <c r="P438" s="12">
        <f t="shared" si="175"/>
        <v>233.13333333333321</v>
      </c>
      <c r="Q438" s="9">
        <v>5445.6</v>
      </c>
      <c r="R438" s="9">
        <v>5847.5</v>
      </c>
      <c r="S438" s="5">
        <f t="shared" si="166"/>
        <v>1.0740000000000001</v>
      </c>
      <c r="T438" s="12">
        <f t="shared" si="176"/>
        <v>401.89999999999964</v>
      </c>
      <c r="U438" s="9">
        <v>8061.2000000000007</v>
      </c>
      <c r="V438" s="9">
        <v>8235.6</v>
      </c>
      <c r="W438" s="5">
        <f t="shared" si="167"/>
        <v>1.022</v>
      </c>
      <c r="X438" s="12">
        <f t="shared" si="177"/>
        <v>174.39999999999964</v>
      </c>
    </row>
    <row r="439" spans="1:24" ht="15" hidden="1" customHeight="1" x14ac:dyDescent="0.25">
      <c r="A439" s="7"/>
      <c r="B439" s="7"/>
      <c r="C439" s="18" t="s">
        <v>380</v>
      </c>
      <c r="D439" s="35">
        <v>391</v>
      </c>
      <c r="E439" s="35">
        <v>295.89999999999998</v>
      </c>
      <c r="F439" s="35">
        <v>260.89999999999998</v>
      </c>
      <c r="G439" s="5">
        <f t="shared" si="162"/>
        <v>0.88200000000000001</v>
      </c>
      <c r="H439" s="12">
        <f t="shared" si="163"/>
        <v>-35</v>
      </c>
      <c r="I439" s="9">
        <v>1325.6</v>
      </c>
      <c r="J439" s="9">
        <v>1268.8</v>
      </c>
      <c r="K439" s="5">
        <f t="shared" si="164"/>
        <v>0.95699999999999996</v>
      </c>
      <c r="L439" s="12">
        <f t="shared" si="174"/>
        <v>-56.799999999999955</v>
      </c>
      <c r="M439" s="9">
        <v>7432.4000000000005</v>
      </c>
      <c r="N439" s="9">
        <v>7561.5400000000018</v>
      </c>
      <c r="O439" s="5">
        <f t="shared" si="165"/>
        <v>1.0169999999999999</v>
      </c>
      <c r="P439" s="12">
        <f t="shared" si="175"/>
        <v>129.14000000000124</v>
      </c>
      <c r="Q439" s="9">
        <v>6000.8</v>
      </c>
      <c r="R439" s="9">
        <v>6165.1</v>
      </c>
      <c r="S439" s="5">
        <f t="shared" si="166"/>
        <v>1.0269999999999999</v>
      </c>
      <c r="T439" s="12">
        <f t="shared" si="176"/>
        <v>164.30000000000018</v>
      </c>
      <c r="U439" s="9">
        <v>7326.4</v>
      </c>
      <c r="V439" s="9">
        <v>7433.9000000000005</v>
      </c>
      <c r="W439" s="5">
        <f t="shared" si="167"/>
        <v>1.0149999999999999</v>
      </c>
      <c r="X439" s="12">
        <f t="shared" si="177"/>
        <v>107.50000000000091</v>
      </c>
    </row>
    <row r="440" spans="1:24" ht="15" hidden="1" customHeight="1" x14ac:dyDescent="0.25">
      <c r="A440" s="7"/>
      <c r="B440" s="7"/>
      <c r="C440" s="18" t="s">
        <v>381</v>
      </c>
      <c r="D440" s="35">
        <v>271</v>
      </c>
      <c r="E440" s="35">
        <v>221.9</v>
      </c>
      <c r="F440" s="35">
        <v>183.9</v>
      </c>
      <c r="G440" s="5">
        <f t="shared" si="162"/>
        <v>0.82899999999999996</v>
      </c>
      <c r="H440" s="12">
        <f t="shared" si="163"/>
        <v>-38</v>
      </c>
      <c r="I440" s="9">
        <v>905.5</v>
      </c>
      <c r="J440" s="9">
        <v>881.2</v>
      </c>
      <c r="K440" s="5">
        <f t="shared" si="164"/>
        <v>0.97299999999999998</v>
      </c>
      <c r="L440" s="12">
        <f t="shared" si="174"/>
        <v>-24.299999999999955</v>
      </c>
      <c r="M440" s="9">
        <v>6720.2</v>
      </c>
      <c r="N440" s="9">
        <v>6812.4666666666653</v>
      </c>
      <c r="O440" s="5">
        <f t="shared" si="165"/>
        <v>1.014</v>
      </c>
      <c r="P440" s="12">
        <f t="shared" si="175"/>
        <v>92.266666666665515</v>
      </c>
      <c r="Q440" s="9">
        <v>5728</v>
      </c>
      <c r="R440" s="9">
        <v>5829.5</v>
      </c>
      <c r="S440" s="5">
        <f t="shared" si="166"/>
        <v>1.018</v>
      </c>
      <c r="T440" s="12">
        <f t="shared" si="176"/>
        <v>101.5</v>
      </c>
      <c r="U440" s="9">
        <v>6633.5</v>
      </c>
      <c r="V440" s="9">
        <v>6710.7</v>
      </c>
      <c r="W440" s="5">
        <f t="shared" si="167"/>
        <v>1.012</v>
      </c>
      <c r="X440" s="12">
        <f t="shared" si="177"/>
        <v>77.199999999999818</v>
      </c>
    </row>
    <row r="441" spans="1:24" ht="15" hidden="1" customHeight="1" x14ac:dyDescent="0.25">
      <c r="A441" s="7"/>
      <c r="B441" s="7"/>
      <c r="C441" s="18" t="s">
        <v>382</v>
      </c>
      <c r="D441" s="35">
        <v>940</v>
      </c>
      <c r="E441" s="35">
        <v>681.8</v>
      </c>
      <c r="F441" s="35">
        <v>681.8</v>
      </c>
      <c r="G441" s="5">
        <f t="shared" si="162"/>
        <v>1</v>
      </c>
      <c r="H441" s="12">
        <f t="shared" si="163"/>
        <v>0</v>
      </c>
      <c r="I441" s="9">
        <v>3156.3</v>
      </c>
      <c r="J441" s="9">
        <v>2956.8</v>
      </c>
      <c r="K441" s="5">
        <f t="shared" si="164"/>
        <v>0.93700000000000006</v>
      </c>
      <c r="L441" s="12">
        <f t="shared" si="174"/>
        <v>-199.5</v>
      </c>
      <c r="M441" s="9">
        <v>8306.6</v>
      </c>
      <c r="N441" s="9">
        <v>8506.2000000000025</v>
      </c>
      <c r="O441" s="5">
        <f t="shared" si="165"/>
        <v>1.024</v>
      </c>
      <c r="P441" s="12">
        <f t="shared" si="175"/>
        <v>199.60000000000218</v>
      </c>
      <c r="Q441" s="9">
        <v>4780.6000000000004</v>
      </c>
      <c r="R441" s="9">
        <v>5127.3999999999996</v>
      </c>
      <c r="S441" s="5">
        <f t="shared" si="166"/>
        <v>1.073</v>
      </c>
      <c r="T441" s="12">
        <f t="shared" si="176"/>
        <v>346.79999999999927</v>
      </c>
      <c r="U441" s="9">
        <v>7936.9000000000005</v>
      </c>
      <c r="V441" s="9">
        <v>8084.2</v>
      </c>
      <c r="W441" s="5">
        <f t="shared" si="167"/>
        <v>1.0189999999999999</v>
      </c>
      <c r="X441" s="12">
        <f t="shared" si="177"/>
        <v>147.29999999999927</v>
      </c>
    </row>
    <row r="442" spans="1:24" ht="15" hidden="1" customHeight="1" x14ac:dyDescent="0.25">
      <c r="A442" s="7"/>
      <c r="B442" s="7"/>
      <c r="C442" s="18" t="s">
        <v>383</v>
      </c>
      <c r="D442" s="35">
        <v>475</v>
      </c>
      <c r="E442" s="35">
        <v>926.5</v>
      </c>
      <c r="F442" s="35">
        <v>500.5</v>
      </c>
      <c r="G442" s="5">
        <f t="shared" si="162"/>
        <v>0.54</v>
      </c>
      <c r="H442" s="12">
        <f t="shared" si="163"/>
        <v>-426</v>
      </c>
      <c r="I442" s="9">
        <v>1004.1</v>
      </c>
      <c r="J442" s="9">
        <v>1333.3</v>
      </c>
      <c r="K442" s="5">
        <f t="shared" si="164"/>
        <v>1.3280000000000001</v>
      </c>
      <c r="L442" s="12">
        <f t="shared" si="174"/>
        <v>329.19999999999993</v>
      </c>
      <c r="M442" s="9">
        <v>7808.5</v>
      </c>
      <c r="N442" s="9">
        <v>7954.246666666666</v>
      </c>
      <c r="O442" s="5">
        <f t="shared" si="165"/>
        <v>1.0189999999999999</v>
      </c>
      <c r="P442" s="12">
        <f t="shared" si="175"/>
        <v>145.74666666666599</v>
      </c>
      <c r="Q442" s="9">
        <v>5993.4</v>
      </c>
      <c r="R442" s="9">
        <v>5783.7</v>
      </c>
      <c r="S442" s="5">
        <f t="shared" si="166"/>
        <v>0.96499999999999997</v>
      </c>
      <c r="T442" s="12">
        <f t="shared" si="176"/>
        <v>-209.69999999999982</v>
      </c>
      <c r="U442" s="9">
        <v>6997.5</v>
      </c>
      <c r="V442" s="9">
        <v>7117</v>
      </c>
      <c r="W442" s="5">
        <f t="shared" si="167"/>
        <v>1.0169999999999999</v>
      </c>
      <c r="X442" s="12">
        <f t="shared" si="177"/>
        <v>119.5</v>
      </c>
    </row>
    <row r="443" spans="1:24" ht="15" hidden="1" customHeight="1" x14ac:dyDescent="0.25">
      <c r="A443" s="7"/>
      <c r="B443" s="7"/>
      <c r="C443" s="18" t="s">
        <v>384</v>
      </c>
      <c r="D443" s="35">
        <v>601</v>
      </c>
      <c r="E443" s="35">
        <v>2079.4</v>
      </c>
      <c r="F443" s="35">
        <v>420.60000000000014</v>
      </c>
      <c r="G443" s="5">
        <f t="shared" si="162"/>
        <v>0.20200000000000001</v>
      </c>
      <c r="H443" s="12">
        <f t="shared" si="163"/>
        <v>-1658.8</v>
      </c>
      <c r="I443" s="9">
        <v>698.7</v>
      </c>
      <c r="J443" s="9">
        <v>1960.2</v>
      </c>
      <c r="K443" s="5">
        <f t="shared" si="164"/>
        <v>2.8050000000000002</v>
      </c>
      <c r="L443" s="12">
        <f t="shared" si="174"/>
        <v>1261.5</v>
      </c>
      <c r="M443" s="9">
        <v>11603.4</v>
      </c>
      <c r="N443" s="9">
        <v>11974.166666666666</v>
      </c>
      <c r="O443" s="5">
        <f t="shared" si="165"/>
        <v>1.032</v>
      </c>
      <c r="P443" s="12">
        <f t="shared" si="175"/>
        <v>370.76666666666642</v>
      </c>
      <c r="Q443" s="9">
        <v>9222.7000000000007</v>
      </c>
      <c r="R443" s="9">
        <v>8298.6</v>
      </c>
      <c r="S443" s="5">
        <f t="shared" si="166"/>
        <v>0.9</v>
      </c>
      <c r="T443" s="12">
        <f t="shared" si="176"/>
        <v>-924.10000000000036</v>
      </c>
      <c r="U443" s="9">
        <v>9921.4000000000015</v>
      </c>
      <c r="V443" s="9">
        <v>10258.800000000001</v>
      </c>
      <c r="W443" s="5">
        <f t="shared" si="167"/>
        <v>1.034</v>
      </c>
      <c r="X443" s="12">
        <f t="shared" si="177"/>
        <v>337.39999999999964</v>
      </c>
    </row>
    <row r="444" spans="1:24" ht="15" hidden="1" customHeight="1" x14ac:dyDescent="0.25">
      <c r="A444" s="7"/>
      <c r="B444" s="7"/>
      <c r="C444" s="18" t="s">
        <v>385</v>
      </c>
      <c r="D444" s="35">
        <v>113</v>
      </c>
      <c r="E444" s="35">
        <v>1092.0999999999999</v>
      </c>
      <c r="F444" s="35">
        <v>227.09999999999991</v>
      </c>
      <c r="G444" s="5">
        <f t="shared" si="162"/>
        <v>0.20799999999999999</v>
      </c>
      <c r="H444" s="12">
        <f t="shared" si="163"/>
        <v>-865</v>
      </c>
      <c r="I444" s="9">
        <v>0</v>
      </c>
      <c r="J444" s="9">
        <v>320.2</v>
      </c>
      <c r="K444" s="5">
        <f t="shared" si="164"/>
        <v>0</v>
      </c>
      <c r="L444" s="12">
        <f t="shared" si="174"/>
        <v>320.2</v>
      </c>
      <c r="M444" s="9">
        <v>6802.8</v>
      </c>
      <c r="N444" s="9">
        <v>6989.1866666666665</v>
      </c>
      <c r="O444" s="5">
        <f t="shared" si="165"/>
        <v>1.0269999999999999</v>
      </c>
      <c r="P444" s="12">
        <f t="shared" si="175"/>
        <v>186.38666666666631</v>
      </c>
      <c r="Q444" s="9">
        <v>5876.9</v>
      </c>
      <c r="R444" s="9">
        <v>5736.9</v>
      </c>
      <c r="S444" s="5">
        <f t="shared" si="166"/>
        <v>0.97599999999999998</v>
      </c>
      <c r="T444" s="12">
        <f t="shared" si="176"/>
        <v>-140</v>
      </c>
      <c r="U444" s="9">
        <v>5876.9</v>
      </c>
      <c r="V444" s="9">
        <v>6057.0999999999995</v>
      </c>
      <c r="W444" s="5">
        <f t="shared" si="167"/>
        <v>1.0309999999999999</v>
      </c>
      <c r="X444" s="12">
        <f t="shared" si="177"/>
        <v>180.19999999999982</v>
      </c>
    </row>
    <row r="445" spans="1:24" ht="15" hidden="1" customHeight="1" x14ac:dyDescent="0.25">
      <c r="A445" s="7"/>
      <c r="B445" s="7"/>
      <c r="C445" s="18" t="s">
        <v>244</v>
      </c>
      <c r="D445" s="35">
        <v>255</v>
      </c>
      <c r="E445" s="35">
        <v>1443.1</v>
      </c>
      <c r="F445" s="35">
        <v>394.29999999999995</v>
      </c>
      <c r="G445" s="5">
        <f t="shared" si="162"/>
        <v>0.27300000000000002</v>
      </c>
      <c r="H445" s="12">
        <f t="shared" si="163"/>
        <v>-1048.8</v>
      </c>
      <c r="I445" s="9">
        <v>0</v>
      </c>
      <c r="J445" s="9">
        <v>766.6</v>
      </c>
      <c r="K445" s="5">
        <f t="shared" si="164"/>
        <v>0</v>
      </c>
      <c r="L445" s="12">
        <f t="shared" si="174"/>
        <v>766.6</v>
      </c>
      <c r="M445" s="9">
        <v>7681.3</v>
      </c>
      <c r="N445" s="9">
        <v>7932.0399999999991</v>
      </c>
      <c r="O445" s="5">
        <f t="shared" si="165"/>
        <v>1.0329999999999999</v>
      </c>
      <c r="P445" s="12">
        <f t="shared" si="175"/>
        <v>250.73999999999887</v>
      </c>
      <c r="Q445" s="9">
        <v>6475.9</v>
      </c>
      <c r="R445" s="9">
        <v>5945.8</v>
      </c>
      <c r="S445" s="5">
        <f t="shared" si="166"/>
        <v>0.91800000000000004</v>
      </c>
      <c r="T445" s="12">
        <f t="shared" si="176"/>
        <v>-530.09999999999945</v>
      </c>
      <c r="U445" s="9">
        <v>6475.9</v>
      </c>
      <c r="V445" s="9">
        <v>6712.4000000000005</v>
      </c>
      <c r="W445" s="5">
        <f t="shared" si="167"/>
        <v>1.0369999999999999</v>
      </c>
      <c r="X445" s="12">
        <f t="shared" si="177"/>
        <v>236.50000000000091</v>
      </c>
    </row>
    <row r="446" spans="1:24" ht="15" hidden="1" customHeight="1" x14ac:dyDescent="0.25">
      <c r="A446" s="7"/>
      <c r="B446" s="7"/>
      <c r="C446" s="18" t="s">
        <v>386</v>
      </c>
      <c r="D446" s="35">
        <v>247</v>
      </c>
      <c r="E446" s="35">
        <v>1625.3</v>
      </c>
      <c r="F446" s="35">
        <v>138.29999999999995</v>
      </c>
      <c r="G446" s="5">
        <f t="shared" si="162"/>
        <v>8.5000000000000006E-2</v>
      </c>
      <c r="H446" s="12">
        <f t="shared" si="163"/>
        <v>-1487</v>
      </c>
      <c r="I446" s="9">
        <v>0</v>
      </c>
      <c r="J446" s="9">
        <v>934.3</v>
      </c>
      <c r="K446" s="5">
        <f t="shared" si="164"/>
        <v>0</v>
      </c>
      <c r="L446" s="12">
        <f t="shared" si="174"/>
        <v>934.3</v>
      </c>
      <c r="M446" s="9">
        <v>8157.4</v>
      </c>
      <c r="N446" s="9">
        <v>8332.466666666669</v>
      </c>
      <c r="O446" s="5">
        <f t="shared" si="165"/>
        <v>1.0209999999999999</v>
      </c>
      <c r="P446" s="12">
        <f t="shared" si="175"/>
        <v>175.06666666666933</v>
      </c>
      <c r="Q446" s="9">
        <v>6646.3</v>
      </c>
      <c r="R446" s="9">
        <v>5873.4</v>
      </c>
      <c r="S446" s="5">
        <f t="shared" si="166"/>
        <v>0.88400000000000001</v>
      </c>
      <c r="T446" s="12">
        <f t="shared" si="176"/>
        <v>-772.90000000000055</v>
      </c>
      <c r="U446" s="9">
        <v>6646.3</v>
      </c>
      <c r="V446" s="9">
        <v>6807.7</v>
      </c>
      <c r="W446" s="5">
        <f t="shared" si="167"/>
        <v>1.024</v>
      </c>
      <c r="X446" s="12">
        <f t="shared" si="177"/>
        <v>161.39999999999964</v>
      </c>
    </row>
    <row r="447" spans="1:24" ht="15" hidden="1" customHeight="1" x14ac:dyDescent="0.25">
      <c r="A447" s="7"/>
      <c r="B447" s="7"/>
      <c r="C447" s="18" t="s">
        <v>387</v>
      </c>
      <c r="D447" s="35">
        <v>2592</v>
      </c>
      <c r="E447" s="35">
        <v>2269.5</v>
      </c>
      <c r="F447" s="35">
        <v>2239.5</v>
      </c>
      <c r="G447" s="5">
        <f t="shared" si="162"/>
        <v>0.98699999999999999</v>
      </c>
      <c r="H447" s="12">
        <f t="shared" si="163"/>
        <v>-30</v>
      </c>
      <c r="I447" s="9">
        <v>8271.2999999999993</v>
      </c>
      <c r="J447" s="9">
        <v>7774.7</v>
      </c>
      <c r="K447" s="5">
        <f t="shared" si="164"/>
        <v>0.94</v>
      </c>
      <c r="L447" s="12">
        <f t="shared" si="174"/>
        <v>-496.59999999999945</v>
      </c>
      <c r="M447" s="9">
        <v>11885.76</v>
      </c>
      <c r="N447" s="9">
        <v>12090.846666666665</v>
      </c>
      <c r="O447" s="5">
        <f t="shared" si="165"/>
        <v>1.0169999999999999</v>
      </c>
      <c r="P447" s="12">
        <f t="shared" si="175"/>
        <v>205.08666666666431</v>
      </c>
      <c r="Q447" s="9">
        <v>2616.6</v>
      </c>
      <c r="R447" s="9">
        <v>3174.3</v>
      </c>
      <c r="S447" s="5">
        <f t="shared" si="166"/>
        <v>1.2130000000000001</v>
      </c>
      <c r="T447" s="12">
        <f t="shared" si="176"/>
        <v>557.70000000000027</v>
      </c>
      <c r="U447" s="9">
        <v>10887.9</v>
      </c>
      <c r="V447" s="9">
        <v>10949</v>
      </c>
      <c r="W447" s="5">
        <f t="shared" si="167"/>
        <v>1.006</v>
      </c>
      <c r="X447" s="12">
        <f t="shared" si="177"/>
        <v>61.100000000000364</v>
      </c>
    </row>
    <row r="448" spans="1:24" ht="15" hidden="1" customHeight="1" x14ac:dyDescent="0.25">
      <c r="A448" s="7">
        <v>3</v>
      </c>
      <c r="B448" s="7"/>
      <c r="C448" s="18" t="s">
        <v>388</v>
      </c>
      <c r="D448" s="35">
        <v>5205</v>
      </c>
      <c r="E448" s="35">
        <v>21579.1</v>
      </c>
      <c r="F448" s="35">
        <v>10041.099999999999</v>
      </c>
      <c r="G448" s="5">
        <f t="shared" si="162"/>
        <v>0.46500000000000002</v>
      </c>
      <c r="H448" s="12">
        <f t="shared" si="163"/>
        <v>-11538</v>
      </c>
      <c r="I448" s="9">
        <v>3594.6</v>
      </c>
      <c r="J448" s="9">
        <v>10534.9</v>
      </c>
      <c r="K448" s="5">
        <f t="shared" si="164"/>
        <v>2.931</v>
      </c>
      <c r="L448" s="12">
        <f t="shared" si="174"/>
        <v>6940.2999999999993</v>
      </c>
      <c r="M448" s="9">
        <v>24990.09</v>
      </c>
      <c r="N448" s="9">
        <v>26879.083333333332</v>
      </c>
      <c r="O448" s="5">
        <f t="shared" si="165"/>
        <v>1.0760000000000001</v>
      </c>
      <c r="P448" s="12">
        <f t="shared" si="175"/>
        <v>1888.993333333332</v>
      </c>
      <c r="Q448" s="9">
        <v>2435.1999999999998</v>
      </c>
      <c r="R448" s="9">
        <v>0</v>
      </c>
      <c r="S448" s="5">
        <f t="shared" si="166"/>
        <v>0</v>
      </c>
      <c r="T448" s="12">
        <f t="shared" si="176"/>
        <v>-2435.1999999999998</v>
      </c>
      <c r="U448" s="9">
        <v>6029.7999999999993</v>
      </c>
      <c r="V448" s="9">
        <v>10534.9</v>
      </c>
      <c r="W448" s="5">
        <f t="shared" si="167"/>
        <v>1.7470000000000001</v>
      </c>
      <c r="X448" s="12">
        <f t="shared" si="177"/>
        <v>4505.1000000000004</v>
      </c>
    </row>
    <row r="449" spans="1:24" ht="15" hidden="1" customHeight="1" x14ac:dyDescent="0.25">
      <c r="A449" s="7"/>
      <c r="B449" s="7"/>
      <c r="C449" s="18" t="s">
        <v>389</v>
      </c>
      <c r="D449" s="35">
        <v>295</v>
      </c>
      <c r="E449" s="35">
        <v>573.79999999999995</v>
      </c>
      <c r="F449" s="35">
        <v>129.79999999999995</v>
      </c>
      <c r="G449" s="5">
        <f t="shared" si="162"/>
        <v>0.22600000000000001</v>
      </c>
      <c r="H449" s="12">
        <f t="shared" si="163"/>
        <v>-444</v>
      </c>
      <c r="I449" s="9">
        <v>626</v>
      </c>
      <c r="J449" s="9">
        <v>1009.2</v>
      </c>
      <c r="K449" s="5">
        <f t="shared" si="164"/>
        <v>1.6120000000000001</v>
      </c>
      <c r="L449" s="12">
        <f t="shared" si="174"/>
        <v>383.20000000000005</v>
      </c>
      <c r="M449" s="9">
        <v>7456.2</v>
      </c>
      <c r="N449" s="9">
        <v>7633.62</v>
      </c>
      <c r="O449" s="5">
        <f t="shared" si="165"/>
        <v>1.024</v>
      </c>
      <c r="P449" s="12">
        <f t="shared" si="175"/>
        <v>177.42000000000007</v>
      </c>
      <c r="Q449" s="9">
        <v>6373.8</v>
      </c>
      <c r="R449" s="9">
        <v>6151.6</v>
      </c>
      <c r="S449" s="5">
        <f t="shared" si="166"/>
        <v>0.96499999999999997</v>
      </c>
      <c r="T449" s="12">
        <f t="shared" si="176"/>
        <v>-222.19999999999982</v>
      </c>
      <c r="U449" s="9">
        <v>6999.8</v>
      </c>
      <c r="V449" s="9">
        <v>7160.8</v>
      </c>
      <c r="W449" s="5">
        <f t="shared" si="167"/>
        <v>1.0229999999999999</v>
      </c>
      <c r="X449" s="12">
        <f t="shared" si="177"/>
        <v>161</v>
      </c>
    </row>
    <row r="450" spans="1:24" ht="15" hidden="1" customHeight="1" x14ac:dyDescent="0.25">
      <c r="A450" s="7">
        <v>2</v>
      </c>
      <c r="B450" s="7">
        <v>2</v>
      </c>
      <c r="C450" s="8" t="s">
        <v>13</v>
      </c>
      <c r="D450" s="35">
        <v>14095</v>
      </c>
      <c r="E450" s="35">
        <v>36280.5</v>
      </c>
      <c r="F450" s="35">
        <v>29859.7</v>
      </c>
      <c r="G450" s="5">
        <f t="shared" si="162"/>
        <v>0.82299999999999995</v>
      </c>
      <c r="H450" s="12">
        <f t="shared" si="163"/>
        <v>-6420.7999999999993</v>
      </c>
      <c r="I450" s="9">
        <v>145265</v>
      </c>
      <c r="J450" s="9">
        <v>148728.29999999999</v>
      </c>
      <c r="K450" s="5">
        <f t="shared" si="164"/>
        <v>1.024</v>
      </c>
      <c r="L450" s="12">
        <f t="shared" si="174"/>
        <v>3463.2999999999884</v>
      </c>
      <c r="M450" s="9">
        <v>341530.61000000004</v>
      </c>
      <c r="N450" s="9">
        <v>347222.98333333334</v>
      </c>
      <c r="O450" s="5">
        <f t="shared" si="165"/>
        <v>1.0169999999999999</v>
      </c>
      <c r="P450" s="12">
        <f t="shared" si="175"/>
        <v>5692.373333333293</v>
      </c>
      <c r="Q450" s="9">
        <v>167493.1</v>
      </c>
      <c r="R450" s="9">
        <v>168466.9</v>
      </c>
      <c r="S450" s="5">
        <f t="shared" si="166"/>
        <v>1.006</v>
      </c>
      <c r="T450" s="12">
        <f t="shared" si="176"/>
        <v>973.79999999998836</v>
      </c>
      <c r="U450" s="9">
        <v>312813.30000000005</v>
      </c>
      <c r="V450" s="9">
        <v>317250.40000000002</v>
      </c>
      <c r="W450" s="5">
        <f t="shared" si="167"/>
        <v>1.014</v>
      </c>
      <c r="X450" s="12">
        <f t="shared" si="177"/>
        <v>4437.0999999999767</v>
      </c>
    </row>
    <row r="451" spans="1:24" x14ac:dyDescent="0.25">
      <c r="A451" s="4">
        <v>1</v>
      </c>
      <c r="B451" s="4">
        <v>1</v>
      </c>
      <c r="C451" s="42" t="s">
        <v>390</v>
      </c>
      <c r="D451" s="34">
        <v>11051</v>
      </c>
      <c r="E451" s="34">
        <v>58529.200000000012</v>
      </c>
      <c r="F451" s="34">
        <v>46503.9</v>
      </c>
      <c r="G451" s="5">
        <f t="shared" si="162"/>
        <v>0.79500000000000004</v>
      </c>
      <c r="H451" s="6">
        <f t="shared" si="163"/>
        <v>-12025.30000000001</v>
      </c>
      <c r="I451" s="37">
        <v>105232</v>
      </c>
      <c r="J451" s="37">
        <v>114460.3</v>
      </c>
      <c r="K451" s="5">
        <f t="shared" si="164"/>
        <v>1.0880000000000001</v>
      </c>
      <c r="L451" s="6">
        <f>SUM(L452:L465)</f>
        <v>9228.3000000000011</v>
      </c>
      <c r="M451" s="37">
        <v>332306.13</v>
      </c>
      <c r="N451" s="37">
        <v>337448.72084333329</v>
      </c>
      <c r="O451" s="5">
        <f t="shared" si="165"/>
        <v>1.0149999999999999</v>
      </c>
      <c r="P451" s="6">
        <f>SUM(P452:P465)</f>
        <v>5142.5908433332861</v>
      </c>
      <c r="Q451" s="37">
        <f t="shared" ref="Q451" si="178">SUM(Q452:Q465)</f>
        <v>192130.4</v>
      </c>
      <c r="R451" s="37">
        <v>185688.6</v>
      </c>
      <c r="S451" s="5">
        <f t="shared" si="166"/>
        <v>0.96599999999999997</v>
      </c>
      <c r="T451" s="6">
        <f>SUM(T452:T465)</f>
        <v>-6441.7999999999884</v>
      </c>
      <c r="U451" s="37">
        <v>297362.40000000002</v>
      </c>
      <c r="V451" s="37">
        <v>300148.90000000002</v>
      </c>
      <c r="W451" s="5">
        <f t="shared" si="167"/>
        <v>1.0089999999999999</v>
      </c>
      <c r="X451" s="6">
        <f>SUM(X452:X465)</f>
        <v>2786.5000000000118</v>
      </c>
    </row>
    <row r="452" spans="1:24" ht="15" hidden="1" customHeight="1" x14ac:dyDescent="0.25">
      <c r="A452" s="7"/>
      <c r="B452" s="7"/>
      <c r="C452" s="8" t="s">
        <v>263</v>
      </c>
      <c r="D452" s="35">
        <v>986</v>
      </c>
      <c r="E452" s="35">
        <v>1236.5999999999999</v>
      </c>
      <c r="F452" s="35">
        <v>1096.1999999999998</v>
      </c>
      <c r="G452" s="5">
        <f t="shared" si="162"/>
        <v>0.88600000000000001</v>
      </c>
      <c r="H452" s="12">
        <f t="shared" si="163"/>
        <v>-140.40000000000009</v>
      </c>
      <c r="I452" s="9">
        <v>2922</v>
      </c>
      <c r="J452" s="9">
        <v>2869.2</v>
      </c>
      <c r="K452" s="5">
        <f t="shared" si="164"/>
        <v>0.98199999999999998</v>
      </c>
      <c r="L452" s="12">
        <f t="shared" ref="L452:L465" si="179">J452-I452</f>
        <v>-52.800000000000182</v>
      </c>
      <c r="M452" s="9">
        <v>5378</v>
      </c>
      <c r="N452" s="9">
        <v>5579.0066666666653</v>
      </c>
      <c r="O452" s="5">
        <f t="shared" si="165"/>
        <v>1.0369999999999999</v>
      </c>
      <c r="P452" s="12">
        <f t="shared" ref="P452:P465" si="180">N452-M452</f>
        <v>201.0066666666653</v>
      </c>
      <c r="Q452" s="9">
        <v>1875.2</v>
      </c>
      <c r="R452" s="9">
        <v>2074.1</v>
      </c>
      <c r="S452" s="5">
        <f t="shared" si="166"/>
        <v>1.1060000000000001</v>
      </c>
      <c r="T452" s="12">
        <f t="shared" ref="T452:T465" si="181">R452-Q452</f>
        <v>198.89999999999986</v>
      </c>
      <c r="U452" s="9">
        <v>4797.2</v>
      </c>
      <c r="V452" s="9">
        <v>4943.2999999999993</v>
      </c>
      <c r="W452" s="5">
        <f t="shared" si="167"/>
        <v>1.03</v>
      </c>
      <c r="X452" s="12">
        <f t="shared" ref="X452:X465" si="182">V452-U452</f>
        <v>146.09999999999945</v>
      </c>
    </row>
    <row r="453" spans="1:24" ht="15" hidden="1" customHeight="1" x14ac:dyDescent="0.25">
      <c r="A453" s="7"/>
      <c r="B453" s="7"/>
      <c r="C453" s="8" t="s">
        <v>391</v>
      </c>
      <c r="D453" s="35">
        <v>745</v>
      </c>
      <c r="E453" s="35">
        <v>791</v>
      </c>
      <c r="F453" s="35">
        <v>791</v>
      </c>
      <c r="G453" s="5">
        <f t="shared" si="162"/>
        <v>1</v>
      </c>
      <c r="H453" s="12">
        <f t="shared" si="163"/>
        <v>0</v>
      </c>
      <c r="I453" s="9">
        <v>2238.1</v>
      </c>
      <c r="J453" s="9">
        <v>2086.3000000000002</v>
      </c>
      <c r="K453" s="5">
        <f t="shared" si="164"/>
        <v>0.93200000000000005</v>
      </c>
      <c r="L453" s="12">
        <f t="shared" si="179"/>
        <v>-151.79999999999973</v>
      </c>
      <c r="M453" s="9">
        <v>4969.2299999999987</v>
      </c>
      <c r="N453" s="9">
        <v>5108.0766666666659</v>
      </c>
      <c r="O453" s="5">
        <f t="shared" si="165"/>
        <v>1.028</v>
      </c>
      <c r="P453" s="12">
        <f t="shared" si="180"/>
        <v>138.84666666666726</v>
      </c>
      <c r="Q453" s="9">
        <v>2422.1999999999998</v>
      </c>
      <c r="R453" s="9">
        <v>2671.5</v>
      </c>
      <c r="S453" s="5">
        <f t="shared" si="166"/>
        <v>1.103</v>
      </c>
      <c r="T453" s="12">
        <f t="shared" si="181"/>
        <v>249.30000000000018</v>
      </c>
      <c r="U453" s="9">
        <v>4660.2999999999993</v>
      </c>
      <c r="V453" s="9">
        <v>4757.8</v>
      </c>
      <c r="W453" s="5">
        <f t="shared" si="167"/>
        <v>1.0209999999999999</v>
      </c>
      <c r="X453" s="12">
        <f t="shared" si="182"/>
        <v>97.500000000000909</v>
      </c>
    </row>
    <row r="454" spans="1:24" ht="15" hidden="1" customHeight="1" x14ac:dyDescent="0.25">
      <c r="A454" s="7"/>
      <c r="B454" s="7"/>
      <c r="C454" s="8" t="s">
        <v>392</v>
      </c>
      <c r="D454" s="35">
        <v>465</v>
      </c>
      <c r="E454" s="35">
        <v>499.8</v>
      </c>
      <c r="F454" s="35">
        <v>499.8</v>
      </c>
      <c r="G454" s="5">
        <f t="shared" si="162"/>
        <v>1</v>
      </c>
      <c r="H454" s="12">
        <f t="shared" si="163"/>
        <v>0</v>
      </c>
      <c r="I454" s="9">
        <v>1391.2</v>
      </c>
      <c r="J454" s="9">
        <v>1296</v>
      </c>
      <c r="K454" s="5">
        <f t="shared" si="164"/>
        <v>0.93200000000000005</v>
      </c>
      <c r="L454" s="12">
        <f t="shared" si="179"/>
        <v>-95.200000000000045</v>
      </c>
      <c r="M454" s="9">
        <v>5043.72</v>
      </c>
      <c r="N454" s="9">
        <v>5229.9733333333334</v>
      </c>
      <c r="O454" s="5">
        <f t="shared" si="165"/>
        <v>1.0369999999999999</v>
      </c>
      <c r="P454" s="12">
        <f t="shared" si="180"/>
        <v>186.2533333333331</v>
      </c>
      <c r="Q454" s="9">
        <v>3302.8</v>
      </c>
      <c r="R454" s="9">
        <v>3558.4</v>
      </c>
      <c r="S454" s="5">
        <f t="shared" si="166"/>
        <v>1.077</v>
      </c>
      <c r="T454" s="12">
        <f t="shared" si="181"/>
        <v>255.59999999999991</v>
      </c>
      <c r="U454" s="9">
        <v>4694</v>
      </c>
      <c r="V454" s="9">
        <v>4854.3999999999996</v>
      </c>
      <c r="W454" s="5">
        <f t="shared" si="167"/>
        <v>1.034</v>
      </c>
      <c r="X454" s="12">
        <f t="shared" si="182"/>
        <v>160.39999999999964</v>
      </c>
    </row>
    <row r="455" spans="1:24" ht="15" hidden="1" customHeight="1" x14ac:dyDescent="0.25">
      <c r="A455" s="7"/>
      <c r="B455" s="7"/>
      <c r="C455" s="8" t="s">
        <v>393</v>
      </c>
      <c r="D455" s="35">
        <v>730</v>
      </c>
      <c r="E455" s="35">
        <v>1286.3</v>
      </c>
      <c r="F455" s="35">
        <v>1286.3</v>
      </c>
      <c r="G455" s="5">
        <f t="shared" si="162"/>
        <v>1</v>
      </c>
      <c r="H455" s="12">
        <f t="shared" si="163"/>
        <v>0</v>
      </c>
      <c r="I455" s="9">
        <v>2225.6</v>
      </c>
      <c r="J455" s="9">
        <v>2087.1000000000004</v>
      </c>
      <c r="K455" s="5">
        <f t="shared" si="164"/>
        <v>0.93799999999999994</v>
      </c>
      <c r="L455" s="12">
        <f t="shared" si="179"/>
        <v>-138.49999999999955</v>
      </c>
      <c r="M455" s="9">
        <v>4675.2000000000007</v>
      </c>
      <c r="N455" s="9">
        <v>4824.1866666666674</v>
      </c>
      <c r="O455" s="5">
        <f t="shared" si="165"/>
        <v>1.032</v>
      </c>
      <c r="P455" s="12">
        <f t="shared" si="180"/>
        <v>148.98666666666668</v>
      </c>
      <c r="Q455" s="9">
        <v>1966.8</v>
      </c>
      <c r="R455" s="9">
        <v>2213.8000000000002</v>
      </c>
      <c r="S455" s="5">
        <f t="shared" si="166"/>
        <v>1.1259999999999999</v>
      </c>
      <c r="T455" s="12">
        <f t="shared" si="181"/>
        <v>247.00000000000023</v>
      </c>
      <c r="U455" s="9">
        <v>4192.3999999999996</v>
      </c>
      <c r="V455" s="9">
        <v>4300.9000000000005</v>
      </c>
      <c r="W455" s="5">
        <f t="shared" si="167"/>
        <v>1.026</v>
      </c>
      <c r="X455" s="12">
        <f t="shared" si="182"/>
        <v>108.50000000000091</v>
      </c>
    </row>
    <row r="456" spans="1:24" ht="15" hidden="1" customHeight="1" x14ac:dyDescent="0.25">
      <c r="A456" s="7"/>
      <c r="B456" s="7"/>
      <c r="C456" s="8" t="s">
        <v>394</v>
      </c>
      <c r="D456" s="35">
        <v>637</v>
      </c>
      <c r="E456" s="35">
        <v>710.6</v>
      </c>
      <c r="F456" s="35">
        <v>710.6</v>
      </c>
      <c r="G456" s="5">
        <f t="shared" si="162"/>
        <v>1</v>
      </c>
      <c r="H456" s="12">
        <f t="shared" si="163"/>
        <v>0</v>
      </c>
      <c r="I456" s="9">
        <v>1905.8</v>
      </c>
      <c r="J456" s="9">
        <v>1767</v>
      </c>
      <c r="K456" s="5">
        <f t="shared" si="164"/>
        <v>0.92700000000000005</v>
      </c>
      <c r="L456" s="12">
        <f t="shared" si="179"/>
        <v>-138.79999999999995</v>
      </c>
      <c r="M456" s="9">
        <v>4236.72</v>
      </c>
      <c r="N456" s="9">
        <v>4374.5800000000008</v>
      </c>
      <c r="O456" s="5">
        <f t="shared" si="165"/>
        <v>1.0329999999999999</v>
      </c>
      <c r="P456" s="12">
        <f t="shared" si="180"/>
        <v>137.86000000000058</v>
      </c>
      <c r="Q456" s="9">
        <v>1927.7</v>
      </c>
      <c r="R456" s="9">
        <v>2169</v>
      </c>
      <c r="S456" s="5">
        <f t="shared" si="166"/>
        <v>1.125</v>
      </c>
      <c r="T456" s="12">
        <f t="shared" si="181"/>
        <v>241.29999999999995</v>
      </c>
      <c r="U456" s="9">
        <v>3833.5</v>
      </c>
      <c r="V456" s="9">
        <v>3936</v>
      </c>
      <c r="W456" s="5">
        <f t="shared" si="167"/>
        <v>1.0269999999999999</v>
      </c>
      <c r="X456" s="12">
        <f t="shared" si="182"/>
        <v>102.5</v>
      </c>
    </row>
    <row r="457" spans="1:24" ht="15" hidden="1" customHeight="1" x14ac:dyDescent="0.25">
      <c r="A457" s="7"/>
      <c r="B457" s="7"/>
      <c r="C457" s="8" t="s">
        <v>395</v>
      </c>
      <c r="D457" s="35">
        <v>324</v>
      </c>
      <c r="E457" s="35">
        <v>369.1</v>
      </c>
      <c r="F457" s="35">
        <v>344</v>
      </c>
      <c r="G457" s="5">
        <f t="shared" si="162"/>
        <v>0.93200000000000005</v>
      </c>
      <c r="H457" s="12">
        <f t="shared" si="163"/>
        <v>-25.100000000000023</v>
      </c>
      <c r="I457" s="9">
        <v>948.3</v>
      </c>
      <c r="J457" s="9">
        <v>907.3</v>
      </c>
      <c r="K457" s="5">
        <f t="shared" si="164"/>
        <v>0.95699999999999996</v>
      </c>
      <c r="L457" s="12">
        <f t="shared" si="179"/>
        <v>-41</v>
      </c>
      <c r="M457" s="9">
        <v>4522.7200000000012</v>
      </c>
      <c r="N457" s="9">
        <v>4659.2066666666678</v>
      </c>
      <c r="O457" s="5">
        <f t="shared" si="165"/>
        <v>1.03</v>
      </c>
      <c r="P457" s="12">
        <f t="shared" si="180"/>
        <v>136.48666666666668</v>
      </c>
      <c r="Q457" s="9">
        <v>3302.5</v>
      </c>
      <c r="R457" s="9">
        <v>3461.9</v>
      </c>
      <c r="S457" s="5">
        <f t="shared" si="166"/>
        <v>1.048</v>
      </c>
      <c r="T457" s="12">
        <f t="shared" si="181"/>
        <v>159.40000000000009</v>
      </c>
      <c r="U457" s="9">
        <v>4250.8</v>
      </c>
      <c r="V457" s="9">
        <v>4369.2</v>
      </c>
      <c r="W457" s="5">
        <f t="shared" si="167"/>
        <v>1.028</v>
      </c>
      <c r="X457" s="12">
        <f t="shared" si="182"/>
        <v>118.39999999999964</v>
      </c>
    </row>
    <row r="458" spans="1:24" ht="15" hidden="1" customHeight="1" x14ac:dyDescent="0.25">
      <c r="A458" s="7"/>
      <c r="B458" s="7"/>
      <c r="C458" s="8" t="s">
        <v>396</v>
      </c>
      <c r="D458" s="35">
        <v>270</v>
      </c>
      <c r="E458" s="35">
        <v>434.5</v>
      </c>
      <c r="F458" s="35">
        <v>360.9</v>
      </c>
      <c r="G458" s="5">
        <f t="shared" si="162"/>
        <v>0.83099999999999996</v>
      </c>
      <c r="H458" s="12">
        <f t="shared" si="163"/>
        <v>-73.600000000000023</v>
      </c>
      <c r="I458" s="9">
        <v>662.9</v>
      </c>
      <c r="J458" s="9">
        <v>697.9</v>
      </c>
      <c r="K458" s="5">
        <f t="shared" si="164"/>
        <v>1.0529999999999999</v>
      </c>
      <c r="L458" s="12">
        <f t="shared" si="179"/>
        <v>35</v>
      </c>
      <c r="M458" s="9">
        <v>3918.9900000000007</v>
      </c>
      <c r="N458" s="9">
        <v>4040.2433333333338</v>
      </c>
      <c r="O458" s="5">
        <f t="shared" si="165"/>
        <v>1.0309999999999999</v>
      </c>
      <c r="P458" s="12">
        <f t="shared" si="180"/>
        <v>121.2533333333331</v>
      </c>
      <c r="Q458" s="9">
        <v>2922.8</v>
      </c>
      <c r="R458" s="9">
        <v>2994</v>
      </c>
      <c r="S458" s="5">
        <f t="shared" si="166"/>
        <v>1.024</v>
      </c>
      <c r="T458" s="12">
        <f t="shared" si="181"/>
        <v>71.199999999999818</v>
      </c>
      <c r="U458" s="9">
        <v>3585.7000000000003</v>
      </c>
      <c r="V458" s="9">
        <v>3691.9</v>
      </c>
      <c r="W458" s="5">
        <f t="shared" si="167"/>
        <v>1.03</v>
      </c>
      <c r="X458" s="12">
        <f t="shared" si="182"/>
        <v>106.19999999999982</v>
      </c>
    </row>
    <row r="459" spans="1:24" ht="15" hidden="1" customHeight="1" x14ac:dyDescent="0.25">
      <c r="A459" s="7"/>
      <c r="B459" s="7"/>
      <c r="C459" s="8" t="s">
        <v>397</v>
      </c>
      <c r="D459" s="35">
        <v>396</v>
      </c>
      <c r="E459" s="35">
        <v>247.4</v>
      </c>
      <c r="F459" s="35">
        <v>243.70000000000002</v>
      </c>
      <c r="G459" s="5">
        <f t="shared" si="162"/>
        <v>0.98499999999999999</v>
      </c>
      <c r="H459" s="12">
        <f t="shared" si="163"/>
        <v>-3.6999999999999886</v>
      </c>
      <c r="I459" s="9">
        <v>1361.9</v>
      </c>
      <c r="J459" s="9">
        <v>1286.3</v>
      </c>
      <c r="K459" s="5">
        <f t="shared" si="164"/>
        <v>0.94399999999999995</v>
      </c>
      <c r="L459" s="12">
        <f t="shared" si="179"/>
        <v>-75.600000000000136</v>
      </c>
      <c r="M459" s="9">
        <v>4033.6</v>
      </c>
      <c r="N459" s="9">
        <v>4127.4666666666672</v>
      </c>
      <c r="O459" s="5">
        <f t="shared" si="165"/>
        <v>1.0229999999999999</v>
      </c>
      <c r="P459" s="12">
        <f t="shared" si="180"/>
        <v>93.866666666667243</v>
      </c>
      <c r="Q459" s="9">
        <v>2551.9</v>
      </c>
      <c r="R459" s="9">
        <v>2699.4</v>
      </c>
      <c r="S459" s="5">
        <f t="shared" si="166"/>
        <v>1.0580000000000001</v>
      </c>
      <c r="T459" s="12">
        <f t="shared" si="181"/>
        <v>147.5</v>
      </c>
      <c r="U459" s="9">
        <v>3913.8</v>
      </c>
      <c r="V459" s="9">
        <v>3985.7</v>
      </c>
      <c r="W459" s="5">
        <f t="shared" si="167"/>
        <v>1.018</v>
      </c>
      <c r="X459" s="12">
        <f t="shared" si="182"/>
        <v>71.899999999999636</v>
      </c>
    </row>
    <row r="460" spans="1:24" ht="15" hidden="1" customHeight="1" x14ac:dyDescent="0.25">
      <c r="A460" s="7"/>
      <c r="B460" s="7"/>
      <c r="C460" s="8" t="s">
        <v>398</v>
      </c>
      <c r="D460" s="35">
        <v>518</v>
      </c>
      <c r="E460" s="35">
        <v>486</v>
      </c>
      <c r="F460" s="35">
        <v>484</v>
      </c>
      <c r="G460" s="5">
        <f t="shared" si="162"/>
        <v>0.996</v>
      </c>
      <c r="H460" s="12">
        <f t="shared" si="163"/>
        <v>-2</v>
      </c>
      <c r="I460" s="9">
        <v>1619.3</v>
      </c>
      <c r="J460" s="9">
        <v>1517.6</v>
      </c>
      <c r="K460" s="5">
        <f t="shared" si="164"/>
        <v>0.93700000000000006</v>
      </c>
      <c r="L460" s="12">
        <f t="shared" si="179"/>
        <v>-101.70000000000005</v>
      </c>
      <c r="M460" s="9">
        <v>4391.8999999999996</v>
      </c>
      <c r="N460" s="9">
        <v>4497.9666666666662</v>
      </c>
      <c r="O460" s="5">
        <f t="shared" si="165"/>
        <v>1.024</v>
      </c>
      <c r="P460" s="12">
        <f t="shared" si="180"/>
        <v>106.06666666666661</v>
      </c>
      <c r="Q460" s="9">
        <v>2455.6999999999998</v>
      </c>
      <c r="R460" s="9">
        <v>2634.8</v>
      </c>
      <c r="S460" s="5">
        <f t="shared" si="166"/>
        <v>1.073</v>
      </c>
      <c r="T460" s="12">
        <f t="shared" si="181"/>
        <v>179.10000000000036</v>
      </c>
      <c r="U460" s="9">
        <v>4075</v>
      </c>
      <c r="V460" s="9">
        <v>4152.3999999999996</v>
      </c>
      <c r="W460" s="5">
        <f t="shared" si="167"/>
        <v>1.0189999999999999</v>
      </c>
      <c r="X460" s="12">
        <f t="shared" si="182"/>
        <v>77.399999999999636</v>
      </c>
    </row>
    <row r="461" spans="1:24" ht="15" hidden="1" customHeight="1" x14ac:dyDescent="0.25">
      <c r="A461" s="7">
        <v>3</v>
      </c>
      <c r="B461" s="7"/>
      <c r="C461" s="8" t="s">
        <v>399</v>
      </c>
      <c r="D461" s="35">
        <v>4080</v>
      </c>
      <c r="E461" s="35">
        <v>9457.6</v>
      </c>
      <c r="F461" s="35">
        <v>8109.5</v>
      </c>
      <c r="G461" s="5">
        <f t="shared" si="162"/>
        <v>0.85699999999999998</v>
      </c>
      <c r="H461" s="12">
        <f t="shared" si="163"/>
        <v>-1348.1000000000004</v>
      </c>
      <c r="I461" s="9">
        <v>8226.4</v>
      </c>
      <c r="J461" s="9">
        <v>8095.5</v>
      </c>
      <c r="K461" s="5">
        <f t="shared" si="164"/>
        <v>0.98399999999999999</v>
      </c>
      <c r="L461" s="12">
        <f t="shared" si="179"/>
        <v>-130.89999999999964</v>
      </c>
      <c r="M461" s="9">
        <v>7926.5999999999985</v>
      </c>
      <c r="N461" s="9">
        <v>8780.2575099999995</v>
      </c>
      <c r="O461" s="5">
        <f t="shared" si="165"/>
        <v>1.1080000000000001</v>
      </c>
      <c r="P461" s="12">
        <f t="shared" si="180"/>
        <v>853.65751000000091</v>
      </c>
      <c r="Q461" s="9">
        <v>0</v>
      </c>
      <c r="R461" s="9">
        <v>0</v>
      </c>
      <c r="S461" s="5">
        <f t="shared" si="166"/>
        <v>0</v>
      </c>
      <c r="T461" s="12">
        <f t="shared" si="181"/>
        <v>0</v>
      </c>
      <c r="U461" s="9">
        <v>8226.4</v>
      </c>
      <c r="V461" s="9">
        <v>8095.5</v>
      </c>
      <c r="W461" s="5">
        <f t="shared" si="167"/>
        <v>0.98399999999999999</v>
      </c>
      <c r="X461" s="12">
        <f t="shared" si="182"/>
        <v>-130.89999999999964</v>
      </c>
    </row>
    <row r="462" spans="1:24" ht="15" hidden="1" customHeight="1" x14ac:dyDescent="0.25">
      <c r="A462" s="7"/>
      <c r="B462" s="7"/>
      <c r="C462" s="8" t="s">
        <v>26</v>
      </c>
      <c r="D462" s="35">
        <v>674</v>
      </c>
      <c r="E462" s="35">
        <v>927.2</v>
      </c>
      <c r="F462" s="35">
        <v>918.30000000000007</v>
      </c>
      <c r="G462" s="5">
        <f t="shared" si="162"/>
        <v>0.99</v>
      </c>
      <c r="H462" s="12">
        <f t="shared" si="163"/>
        <v>-8.8999999999999773</v>
      </c>
      <c r="I462" s="9">
        <v>2109.6999999999998</v>
      </c>
      <c r="J462" s="9">
        <v>1963.5</v>
      </c>
      <c r="K462" s="5">
        <f t="shared" si="164"/>
        <v>0.93100000000000005</v>
      </c>
      <c r="L462" s="12">
        <f t="shared" si="179"/>
        <v>-146.19999999999982</v>
      </c>
      <c r="M462" s="9">
        <v>4619.8</v>
      </c>
      <c r="N462" s="9">
        <v>4818.7333333333336</v>
      </c>
      <c r="O462" s="5">
        <f t="shared" si="165"/>
        <v>1.0429999999999999</v>
      </c>
      <c r="P462" s="12">
        <f t="shared" si="180"/>
        <v>198.93333333333339</v>
      </c>
      <c r="Q462" s="9">
        <v>2264.3000000000002</v>
      </c>
      <c r="R462" s="9">
        <v>2572</v>
      </c>
      <c r="S462" s="5">
        <f t="shared" si="166"/>
        <v>1.1359999999999999</v>
      </c>
      <c r="T462" s="12">
        <f t="shared" si="181"/>
        <v>307.69999999999982</v>
      </c>
      <c r="U462" s="9">
        <v>4374</v>
      </c>
      <c r="V462" s="9">
        <v>4535.5</v>
      </c>
      <c r="W462" s="5">
        <f t="shared" si="167"/>
        <v>1.0369999999999999</v>
      </c>
      <c r="X462" s="12">
        <f t="shared" si="182"/>
        <v>161.5</v>
      </c>
    </row>
    <row r="463" spans="1:24" ht="15" hidden="1" customHeight="1" x14ac:dyDescent="0.25">
      <c r="A463" s="7"/>
      <c r="B463" s="7"/>
      <c r="C463" s="8" t="s">
        <v>400</v>
      </c>
      <c r="D463" s="35">
        <v>714</v>
      </c>
      <c r="E463" s="35">
        <v>695.9</v>
      </c>
      <c r="F463" s="35">
        <v>695.9</v>
      </c>
      <c r="G463" s="5">
        <f t="shared" si="162"/>
        <v>1</v>
      </c>
      <c r="H463" s="12">
        <f t="shared" si="163"/>
        <v>0</v>
      </c>
      <c r="I463" s="9">
        <v>2205.9</v>
      </c>
      <c r="J463" s="9">
        <v>2061.1</v>
      </c>
      <c r="K463" s="5">
        <f t="shared" si="164"/>
        <v>0.93400000000000005</v>
      </c>
      <c r="L463" s="12">
        <f t="shared" si="179"/>
        <v>-144.80000000000018</v>
      </c>
      <c r="M463" s="9">
        <v>4278.18</v>
      </c>
      <c r="N463" s="9">
        <v>4422.3933333333334</v>
      </c>
      <c r="O463" s="5">
        <f t="shared" si="165"/>
        <v>1.034</v>
      </c>
      <c r="P463" s="12">
        <f t="shared" si="180"/>
        <v>144.21333333333314</v>
      </c>
      <c r="Q463" s="9">
        <v>1738.4</v>
      </c>
      <c r="R463" s="9">
        <v>1987.8</v>
      </c>
      <c r="S463" s="5">
        <f t="shared" si="166"/>
        <v>1.143</v>
      </c>
      <c r="T463" s="12">
        <f t="shared" si="181"/>
        <v>249.39999999999986</v>
      </c>
      <c r="U463" s="9">
        <v>3944.3</v>
      </c>
      <c r="V463" s="9">
        <v>4048.8999999999996</v>
      </c>
      <c r="W463" s="5">
        <f t="shared" si="167"/>
        <v>1.0269999999999999</v>
      </c>
      <c r="X463" s="12">
        <f t="shared" si="182"/>
        <v>104.59999999999945</v>
      </c>
    </row>
    <row r="464" spans="1:24" ht="15" hidden="1" customHeight="1" x14ac:dyDescent="0.25">
      <c r="A464" s="7"/>
      <c r="B464" s="7"/>
      <c r="C464" s="8" t="s">
        <v>228</v>
      </c>
      <c r="D464" s="35">
        <v>512</v>
      </c>
      <c r="E464" s="35">
        <v>538.4</v>
      </c>
      <c r="F464" s="35">
        <v>538.4</v>
      </c>
      <c r="G464" s="5">
        <f t="shared" si="162"/>
        <v>1</v>
      </c>
      <c r="H464" s="12">
        <f t="shared" si="163"/>
        <v>0</v>
      </c>
      <c r="I464" s="9">
        <v>1542.3</v>
      </c>
      <c r="J464" s="9">
        <v>1438.9</v>
      </c>
      <c r="K464" s="5">
        <f t="shared" si="164"/>
        <v>0.93300000000000005</v>
      </c>
      <c r="L464" s="12">
        <f t="shared" si="179"/>
        <v>-103.39999999999986</v>
      </c>
      <c r="M464" s="9">
        <v>4763.8999999999996</v>
      </c>
      <c r="N464" s="9">
        <v>4886.6533333333327</v>
      </c>
      <c r="O464" s="5">
        <f t="shared" si="165"/>
        <v>1.026</v>
      </c>
      <c r="P464" s="12">
        <f t="shared" si="180"/>
        <v>122.7533333333331</v>
      </c>
      <c r="Q464" s="9">
        <v>2919.7</v>
      </c>
      <c r="R464" s="9">
        <v>3117.3</v>
      </c>
      <c r="S464" s="5">
        <f t="shared" si="166"/>
        <v>1.0680000000000001</v>
      </c>
      <c r="T464" s="12">
        <f t="shared" si="181"/>
        <v>197.60000000000036</v>
      </c>
      <c r="U464" s="9">
        <v>4462</v>
      </c>
      <c r="V464" s="9">
        <v>4556.2000000000007</v>
      </c>
      <c r="W464" s="5">
        <f t="shared" si="167"/>
        <v>1.0209999999999999</v>
      </c>
      <c r="X464" s="12">
        <f t="shared" si="182"/>
        <v>94.200000000000728</v>
      </c>
    </row>
    <row r="465" spans="1:24" ht="15" hidden="1" customHeight="1" x14ac:dyDescent="0.25">
      <c r="A465" s="7">
        <v>2</v>
      </c>
      <c r="B465" s="7">
        <v>2</v>
      </c>
      <c r="C465" s="8" t="s">
        <v>13</v>
      </c>
      <c r="D465" s="35">
        <v>11051</v>
      </c>
      <c r="E465" s="35">
        <v>40848.800000000003</v>
      </c>
      <c r="F465" s="35">
        <v>30425.300000000003</v>
      </c>
      <c r="G465" s="5">
        <f t="shared" si="162"/>
        <v>0.745</v>
      </c>
      <c r="H465" s="12">
        <f t="shared" si="163"/>
        <v>-10423.5</v>
      </c>
      <c r="I465" s="9">
        <v>75872.600000000006</v>
      </c>
      <c r="J465" s="9">
        <v>86386.6</v>
      </c>
      <c r="K465" s="5">
        <f t="shared" si="164"/>
        <v>1.139</v>
      </c>
      <c r="L465" s="12">
        <f t="shared" si="179"/>
        <v>10514</v>
      </c>
      <c r="M465" s="9">
        <v>269547.57</v>
      </c>
      <c r="N465" s="9">
        <v>272099.97666666663</v>
      </c>
      <c r="O465" s="5">
        <f t="shared" si="165"/>
        <v>1.0089999999999999</v>
      </c>
      <c r="P465" s="12">
        <f t="shared" si="180"/>
        <v>2552.4066666666185</v>
      </c>
      <c r="Q465" s="9">
        <v>162480.4</v>
      </c>
      <c r="R465" s="9">
        <v>153534.6</v>
      </c>
      <c r="S465" s="5">
        <f t="shared" si="166"/>
        <v>0.94499999999999995</v>
      </c>
      <c r="T465" s="12">
        <f t="shared" si="181"/>
        <v>-8945.7999999999884</v>
      </c>
      <c r="U465" s="9">
        <v>238353</v>
      </c>
      <c r="V465" s="9">
        <v>239921.2</v>
      </c>
      <c r="W465" s="5">
        <f t="shared" si="167"/>
        <v>1.0069999999999999</v>
      </c>
      <c r="X465" s="12">
        <f t="shared" si="182"/>
        <v>1568.2000000000116</v>
      </c>
    </row>
    <row r="466" spans="1:24" x14ac:dyDescent="0.25">
      <c r="A466" s="4">
        <v>1</v>
      </c>
      <c r="B466" s="4">
        <v>1</v>
      </c>
      <c r="C466" s="38" t="s">
        <v>401</v>
      </c>
      <c r="D466" s="34">
        <v>22856</v>
      </c>
      <c r="E466" s="34">
        <v>109865.4</v>
      </c>
      <c r="F466" s="34">
        <v>106260.09999999999</v>
      </c>
      <c r="G466" s="5">
        <f t="shared" ref="G466:G529" si="183">ROUND(IF(E466&gt;0,F466/E466,0),3)</f>
        <v>0.96699999999999997</v>
      </c>
      <c r="H466" s="6">
        <f t="shared" ref="H466:H529" si="184">F466-E466</f>
        <v>-3605.3000000000029</v>
      </c>
      <c r="I466" s="36">
        <v>211771.9</v>
      </c>
      <c r="J466" s="36">
        <v>208663.09999999998</v>
      </c>
      <c r="K466" s="5">
        <f t="shared" ref="K466:K529" si="185">ROUND(IF(I466&gt;0,J466/I466,0),3)</f>
        <v>0.98499999999999999</v>
      </c>
      <c r="L466" s="6">
        <f>SUM(L467:L481)</f>
        <v>-3108.8000000000006</v>
      </c>
      <c r="M466" s="36">
        <v>557269.54999999993</v>
      </c>
      <c r="N466" s="36">
        <v>569498.07999999984</v>
      </c>
      <c r="O466" s="5">
        <f t="shared" si="165"/>
        <v>1.022</v>
      </c>
      <c r="P466" s="6">
        <f>SUM(P467:P481)</f>
        <v>12228.529999999922</v>
      </c>
      <c r="Q466" s="36">
        <f t="shared" ref="Q466" si="186">SUM(Q467:Q481)</f>
        <v>286905.5</v>
      </c>
      <c r="R466" s="36">
        <v>296059.2</v>
      </c>
      <c r="S466" s="5">
        <f t="shared" si="166"/>
        <v>1.032</v>
      </c>
      <c r="T466" s="6">
        <f>SUM(T467:T481)</f>
        <v>9153.7000000000062</v>
      </c>
      <c r="U466" s="36">
        <v>498677.4</v>
      </c>
      <c r="V466" s="36">
        <v>504722.30000000005</v>
      </c>
      <c r="W466" s="5">
        <f t="shared" si="167"/>
        <v>1.012</v>
      </c>
      <c r="X466" s="6">
        <f>SUM(X467:X481)</f>
        <v>6044.8999999999769</v>
      </c>
    </row>
    <row r="467" spans="1:24" ht="15" hidden="1" customHeight="1" x14ac:dyDescent="0.25">
      <c r="A467" s="7">
        <v>3</v>
      </c>
      <c r="B467" s="7">
        <v>3</v>
      </c>
      <c r="C467" s="8" t="s">
        <v>402</v>
      </c>
      <c r="D467" s="35">
        <v>8642</v>
      </c>
      <c r="E467" s="35">
        <v>19650.099999999999</v>
      </c>
      <c r="F467" s="35">
        <v>19102.599999999999</v>
      </c>
      <c r="G467" s="5">
        <f t="shared" si="183"/>
        <v>0.97199999999999998</v>
      </c>
      <c r="H467" s="12">
        <f t="shared" si="184"/>
        <v>-547.5</v>
      </c>
      <c r="I467" s="9">
        <v>15492.5</v>
      </c>
      <c r="J467" s="9">
        <v>14279.9</v>
      </c>
      <c r="K467" s="5">
        <f t="shared" si="185"/>
        <v>0.92200000000000004</v>
      </c>
      <c r="L467" s="12">
        <f t="shared" ref="L467:L481" si="187">J467-I467</f>
        <v>-1212.6000000000004</v>
      </c>
      <c r="M467" s="9">
        <v>20160.7</v>
      </c>
      <c r="N467" s="9">
        <v>22333.200000000001</v>
      </c>
      <c r="O467" s="5">
        <f t="shared" ref="O467:O530" si="188">ROUND(IF(M467&gt;0,N467/M467,0),3)</f>
        <v>1.1080000000000001</v>
      </c>
      <c r="P467" s="12">
        <f t="shared" ref="P467:P481" si="189">N467-M467</f>
        <v>2172.5</v>
      </c>
      <c r="Q467" s="9">
        <v>0</v>
      </c>
      <c r="R467" s="9">
        <v>0</v>
      </c>
      <c r="S467" s="5">
        <f t="shared" ref="S467:S530" si="190">ROUND(IF(Q467&gt;0,R467/Q467,0),3)</f>
        <v>0</v>
      </c>
      <c r="T467" s="12">
        <f t="shared" ref="T467:T481" si="191">R467-Q467</f>
        <v>0</v>
      </c>
      <c r="U467" s="9">
        <v>15492.5</v>
      </c>
      <c r="V467" s="9">
        <v>14279.9</v>
      </c>
      <c r="W467" s="5">
        <f t="shared" ref="W467:W530" si="192">ROUND(IF(U467&gt;0,V467/U467,0),3)</f>
        <v>0.92200000000000004</v>
      </c>
      <c r="X467" s="12">
        <f t="shared" ref="X467:X481" si="193">V467-U467</f>
        <v>-1212.6000000000004</v>
      </c>
    </row>
    <row r="468" spans="1:24" ht="15" hidden="1" customHeight="1" x14ac:dyDescent="0.25">
      <c r="A468" s="7"/>
      <c r="B468" s="7"/>
      <c r="C468" s="8" t="s">
        <v>403</v>
      </c>
      <c r="D468" s="35">
        <v>1376</v>
      </c>
      <c r="E468" s="35">
        <v>1032.4000000000001</v>
      </c>
      <c r="F468" s="35">
        <v>1032.4000000000001</v>
      </c>
      <c r="G468" s="5">
        <f t="shared" si="183"/>
        <v>1</v>
      </c>
      <c r="H468" s="12">
        <f t="shared" si="184"/>
        <v>0</v>
      </c>
      <c r="I468" s="9">
        <v>4564.3</v>
      </c>
      <c r="J468" s="9">
        <v>4282.5</v>
      </c>
      <c r="K468" s="5">
        <f t="shared" si="185"/>
        <v>0.93799999999999994</v>
      </c>
      <c r="L468" s="12">
        <f t="shared" si="187"/>
        <v>-281.80000000000018</v>
      </c>
      <c r="M468" s="9">
        <v>10390.199999999999</v>
      </c>
      <c r="N468" s="9">
        <v>10704.499999999996</v>
      </c>
      <c r="O468" s="5">
        <f t="shared" si="188"/>
        <v>1.03</v>
      </c>
      <c r="P468" s="12">
        <f t="shared" si="189"/>
        <v>314.29999999999745</v>
      </c>
      <c r="Q468" s="9">
        <v>5573.2</v>
      </c>
      <c r="R468" s="9">
        <v>6092.9</v>
      </c>
      <c r="S468" s="5">
        <f t="shared" si="190"/>
        <v>1.093</v>
      </c>
      <c r="T468" s="12">
        <f t="shared" si="191"/>
        <v>519.69999999999982</v>
      </c>
      <c r="U468" s="9">
        <v>10137.5</v>
      </c>
      <c r="V468" s="9">
        <v>10375.4</v>
      </c>
      <c r="W468" s="5">
        <f t="shared" si="192"/>
        <v>1.0229999999999999</v>
      </c>
      <c r="X468" s="12">
        <f t="shared" si="193"/>
        <v>237.89999999999964</v>
      </c>
    </row>
    <row r="469" spans="1:24" ht="15" hidden="1" customHeight="1" x14ac:dyDescent="0.25">
      <c r="A469" s="7"/>
      <c r="B469" s="7"/>
      <c r="C469" s="8" t="s">
        <v>404</v>
      </c>
      <c r="D469" s="35">
        <v>827</v>
      </c>
      <c r="E469" s="35">
        <v>818.6</v>
      </c>
      <c r="F469" s="35">
        <v>811.6</v>
      </c>
      <c r="G469" s="5">
        <f t="shared" si="183"/>
        <v>0.99099999999999999</v>
      </c>
      <c r="H469" s="12">
        <f t="shared" si="184"/>
        <v>-7</v>
      </c>
      <c r="I469" s="9">
        <v>2628.9</v>
      </c>
      <c r="J469" s="9">
        <v>2450.4</v>
      </c>
      <c r="K469" s="5">
        <f t="shared" si="185"/>
        <v>0.93200000000000005</v>
      </c>
      <c r="L469" s="12">
        <f t="shared" si="187"/>
        <v>-178.5</v>
      </c>
      <c r="M469" s="9">
        <v>8889.4</v>
      </c>
      <c r="N469" s="9">
        <v>9090.6733333333323</v>
      </c>
      <c r="O469" s="5">
        <f t="shared" si="188"/>
        <v>1.0229999999999999</v>
      </c>
      <c r="P469" s="12">
        <f t="shared" si="189"/>
        <v>201.27333333333263</v>
      </c>
      <c r="Q469" s="9">
        <v>5928.3</v>
      </c>
      <c r="R469" s="9">
        <v>6262.2</v>
      </c>
      <c r="S469" s="5">
        <f t="shared" si="190"/>
        <v>1.056</v>
      </c>
      <c r="T469" s="12">
        <f t="shared" si="191"/>
        <v>333.89999999999964</v>
      </c>
      <c r="U469" s="9">
        <v>8557.2000000000007</v>
      </c>
      <c r="V469" s="9">
        <v>8712.6</v>
      </c>
      <c r="W469" s="5">
        <f t="shared" si="192"/>
        <v>1.018</v>
      </c>
      <c r="X469" s="12">
        <f t="shared" si="193"/>
        <v>155.39999999999964</v>
      </c>
    </row>
    <row r="470" spans="1:24" ht="15" hidden="1" customHeight="1" x14ac:dyDescent="0.25">
      <c r="A470" s="7"/>
      <c r="B470" s="7"/>
      <c r="C470" s="8" t="s">
        <v>405</v>
      </c>
      <c r="D470" s="35">
        <v>1410</v>
      </c>
      <c r="E470" s="35">
        <v>1256.0999999999999</v>
      </c>
      <c r="F470" s="35">
        <v>1106.0999999999999</v>
      </c>
      <c r="G470" s="5">
        <f t="shared" si="183"/>
        <v>0.88100000000000001</v>
      </c>
      <c r="H470" s="12">
        <f t="shared" si="184"/>
        <v>-150</v>
      </c>
      <c r="I470" s="9">
        <v>4476.5</v>
      </c>
      <c r="J470" s="9">
        <v>4341.6000000000004</v>
      </c>
      <c r="K470" s="5">
        <f t="shared" si="185"/>
        <v>0.97</v>
      </c>
      <c r="L470" s="12">
        <f t="shared" si="187"/>
        <v>-134.89999999999964</v>
      </c>
      <c r="M470" s="9">
        <v>8001.4</v>
      </c>
      <c r="N470" s="9">
        <v>8156.4933333333329</v>
      </c>
      <c r="O470" s="5">
        <f t="shared" si="188"/>
        <v>1.0189999999999999</v>
      </c>
      <c r="P470" s="12">
        <f t="shared" si="189"/>
        <v>155.09333333333325</v>
      </c>
      <c r="Q470" s="9">
        <v>3017.7</v>
      </c>
      <c r="R470" s="9">
        <v>3229.4</v>
      </c>
      <c r="S470" s="5">
        <f t="shared" si="190"/>
        <v>1.07</v>
      </c>
      <c r="T470" s="12">
        <f t="shared" si="191"/>
        <v>211.70000000000027</v>
      </c>
      <c r="U470" s="9">
        <v>7494.2</v>
      </c>
      <c r="V470" s="9">
        <v>7571</v>
      </c>
      <c r="W470" s="5">
        <f t="shared" si="192"/>
        <v>1.01</v>
      </c>
      <c r="X470" s="12">
        <f t="shared" si="193"/>
        <v>76.800000000000182</v>
      </c>
    </row>
    <row r="471" spans="1:24" ht="15" hidden="1" customHeight="1" x14ac:dyDescent="0.25">
      <c r="A471" s="7"/>
      <c r="B471" s="7"/>
      <c r="C471" s="8" t="s">
        <v>406</v>
      </c>
      <c r="D471" s="35">
        <v>569</v>
      </c>
      <c r="E471" s="35">
        <v>585.9</v>
      </c>
      <c r="F471" s="35">
        <v>555.9</v>
      </c>
      <c r="G471" s="5">
        <f t="shared" si="183"/>
        <v>0.94899999999999995</v>
      </c>
      <c r="H471" s="12">
        <f t="shared" si="184"/>
        <v>-30</v>
      </c>
      <c r="I471" s="9">
        <v>1892.1</v>
      </c>
      <c r="J471" s="9">
        <v>1803</v>
      </c>
      <c r="K471" s="5">
        <f t="shared" si="185"/>
        <v>0.95299999999999996</v>
      </c>
      <c r="L471" s="12">
        <f t="shared" si="187"/>
        <v>-89.099999999999909</v>
      </c>
      <c r="M471" s="9">
        <v>6000.4</v>
      </c>
      <c r="N471" s="9">
        <v>6148.1333333333332</v>
      </c>
      <c r="O471" s="5">
        <f t="shared" si="188"/>
        <v>1.0249999999999999</v>
      </c>
      <c r="P471" s="12">
        <f t="shared" si="189"/>
        <v>147.73333333333358</v>
      </c>
      <c r="Q471" s="9">
        <v>3987.5</v>
      </c>
      <c r="R471" s="9">
        <v>4192.7</v>
      </c>
      <c r="S471" s="5">
        <f t="shared" si="190"/>
        <v>1.0509999999999999</v>
      </c>
      <c r="T471" s="12">
        <f t="shared" si="191"/>
        <v>205.19999999999982</v>
      </c>
      <c r="U471" s="9">
        <v>5879.6</v>
      </c>
      <c r="V471" s="9">
        <v>5995.7</v>
      </c>
      <c r="W471" s="5">
        <f t="shared" si="192"/>
        <v>1.02</v>
      </c>
      <c r="X471" s="12">
        <f t="shared" si="193"/>
        <v>116.09999999999945</v>
      </c>
    </row>
    <row r="472" spans="1:24" ht="15" hidden="1" customHeight="1" x14ac:dyDescent="0.25">
      <c r="A472" s="7"/>
      <c r="B472" s="7"/>
      <c r="C472" s="8" t="s">
        <v>407</v>
      </c>
      <c r="D472" s="35">
        <v>845</v>
      </c>
      <c r="E472" s="35">
        <v>646.4</v>
      </c>
      <c r="F472" s="35">
        <v>556.4</v>
      </c>
      <c r="G472" s="5">
        <f t="shared" si="183"/>
        <v>0.86099999999999999</v>
      </c>
      <c r="H472" s="12">
        <f t="shared" si="184"/>
        <v>-90</v>
      </c>
      <c r="I472" s="9">
        <v>2899.1</v>
      </c>
      <c r="J472" s="9">
        <v>2750.5</v>
      </c>
      <c r="K472" s="5">
        <f t="shared" si="185"/>
        <v>0.94899999999999995</v>
      </c>
      <c r="L472" s="12">
        <f t="shared" si="187"/>
        <v>-148.59999999999991</v>
      </c>
      <c r="M472" s="9">
        <v>6525.5999999999995</v>
      </c>
      <c r="N472" s="9">
        <v>6653.0333333333328</v>
      </c>
      <c r="O472" s="5">
        <f t="shared" si="188"/>
        <v>1.02</v>
      </c>
      <c r="P472" s="12">
        <f t="shared" si="189"/>
        <v>127.43333333333339</v>
      </c>
      <c r="Q472" s="9">
        <v>3486.2</v>
      </c>
      <c r="R472" s="9">
        <v>3715.3</v>
      </c>
      <c r="S472" s="5">
        <f t="shared" si="190"/>
        <v>1.0660000000000001</v>
      </c>
      <c r="T472" s="12">
        <f t="shared" si="191"/>
        <v>229.10000000000036</v>
      </c>
      <c r="U472" s="9">
        <v>6385.2999999999993</v>
      </c>
      <c r="V472" s="9">
        <v>6465.8</v>
      </c>
      <c r="W472" s="5">
        <f t="shared" si="192"/>
        <v>1.0129999999999999</v>
      </c>
      <c r="X472" s="12">
        <f t="shared" si="193"/>
        <v>80.500000000000909</v>
      </c>
    </row>
    <row r="473" spans="1:24" ht="15" hidden="1" customHeight="1" x14ac:dyDescent="0.25">
      <c r="A473" s="7"/>
      <c r="B473" s="7"/>
      <c r="C473" s="8" t="s">
        <v>408</v>
      </c>
      <c r="D473" s="35">
        <v>3145</v>
      </c>
      <c r="E473" s="35">
        <v>8263.5</v>
      </c>
      <c r="F473" s="35">
        <v>8172.5</v>
      </c>
      <c r="G473" s="5">
        <f t="shared" si="183"/>
        <v>0.98899999999999999</v>
      </c>
      <c r="H473" s="12">
        <f t="shared" si="184"/>
        <v>-91</v>
      </c>
      <c r="I473" s="9">
        <v>5209.3999999999996</v>
      </c>
      <c r="J473" s="9">
        <v>5209.3999999999996</v>
      </c>
      <c r="K473" s="5">
        <f t="shared" si="185"/>
        <v>1</v>
      </c>
      <c r="L473" s="12">
        <f t="shared" si="187"/>
        <v>0</v>
      </c>
      <c r="M473" s="9">
        <v>9480.5</v>
      </c>
      <c r="N473" s="9">
        <v>9628.6</v>
      </c>
      <c r="O473" s="5">
        <f t="shared" si="188"/>
        <v>1.016</v>
      </c>
      <c r="P473" s="12">
        <f t="shared" si="189"/>
        <v>148.10000000000036</v>
      </c>
      <c r="Q473" s="9">
        <v>0</v>
      </c>
      <c r="R473" s="9">
        <v>0</v>
      </c>
      <c r="S473" s="5">
        <f t="shared" si="190"/>
        <v>0</v>
      </c>
      <c r="T473" s="12">
        <f t="shared" si="191"/>
        <v>0</v>
      </c>
      <c r="U473" s="9">
        <v>5209.3999999999996</v>
      </c>
      <c r="V473" s="9">
        <v>5209.3999999999996</v>
      </c>
      <c r="W473" s="5">
        <f t="shared" si="192"/>
        <v>1</v>
      </c>
      <c r="X473" s="12">
        <f t="shared" si="193"/>
        <v>0</v>
      </c>
    </row>
    <row r="474" spans="1:24" ht="15" hidden="1" customHeight="1" x14ac:dyDescent="0.25">
      <c r="A474" s="7"/>
      <c r="B474" s="7"/>
      <c r="C474" s="8" t="s">
        <v>409</v>
      </c>
      <c r="D474" s="35">
        <v>630</v>
      </c>
      <c r="E474" s="35">
        <v>380.3</v>
      </c>
      <c r="F474" s="35">
        <v>350.3</v>
      </c>
      <c r="G474" s="5">
        <f t="shared" si="183"/>
        <v>0.92100000000000004</v>
      </c>
      <c r="H474" s="12">
        <f t="shared" si="184"/>
        <v>-30</v>
      </c>
      <c r="I474" s="9">
        <v>2197.3000000000002</v>
      </c>
      <c r="J474" s="9">
        <v>2096.6</v>
      </c>
      <c r="K474" s="5">
        <f t="shared" si="185"/>
        <v>0.95399999999999996</v>
      </c>
      <c r="L474" s="12">
        <f t="shared" si="187"/>
        <v>-100.70000000000027</v>
      </c>
      <c r="M474" s="9">
        <v>6035.5</v>
      </c>
      <c r="N474" s="9">
        <v>6183.666666666667</v>
      </c>
      <c r="O474" s="5">
        <f t="shared" si="188"/>
        <v>1.0249999999999999</v>
      </c>
      <c r="P474" s="12">
        <f t="shared" si="189"/>
        <v>148.16666666666697</v>
      </c>
      <c r="Q474" s="9">
        <v>3820.4</v>
      </c>
      <c r="R474" s="9">
        <v>4034.3</v>
      </c>
      <c r="S474" s="5">
        <f t="shared" si="190"/>
        <v>1.056</v>
      </c>
      <c r="T474" s="12">
        <f t="shared" si="191"/>
        <v>213.90000000000009</v>
      </c>
      <c r="U474" s="9">
        <v>6017.7000000000007</v>
      </c>
      <c r="V474" s="9">
        <v>6130.9</v>
      </c>
      <c r="W474" s="5">
        <f t="shared" si="192"/>
        <v>1.0189999999999999</v>
      </c>
      <c r="X474" s="12">
        <f t="shared" si="193"/>
        <v>113.19999999999891</v>
      </c>
    </row>
    <row r="475" spans="1:24" ht="15" hidden="1" customHeight="1" x14ac:dyDescent="0.25">
      <c r="A475" s="7"/>
      <c r="B475" s="7"/>
      <c r="C475" s="8" t="s">
        <v>410</v>
      </c>
      <c r="D475" s="35">
        <v>499</v>
      </c>
      <c r="E475" s="35">
        <v>386.8</v>
      </c>
      <c r="F475" s="35">
        <v>364.8</v>
      </c>
      <c r="G475" s="5">
        <f t="shared" si="183"/>
        <v>0.94299999999999995</v>
      </c>
      <c r="H475" s="12">
        <f t="shared" si="184"/>
        <v>-22</v>
      </c>
      <c r="I475" s="9">
        <v>1651.2</v>
      </c>
      <c r="J475" s="9">
        <v>1563</v>
      </c>
      <c r="K475" s="5">
        <f t="shared" si="185"/>
        <v>0.94699999999999995</v>
      </c>
      <c r="L475" s="12">
        <f t="shared" si="187"/>
        <v>-88.200000000000045</v>
      </c>
      <c r="M475" s="9">
        <v>6576</v>
      </c>
      <c r="N475" s="9">
        <v>6656.1733333333341</v>
      </c>
      <c r="O475" s="5">
        <f t="shared" si="188"/>
        <v>1.012</v>
      </c>
      <c r="P475" s="12">
        <f t="shared" si="189"/>
        <v>80.173333333334085</v>
      </c>
      <c r="Q475" s="9">
        <v>4812.8999999999996</v>
      </c>
      <c r="R475" s="9">
        <v>4953.3999999999996</v>
      </c>
      <c r="S475" s="5">
        <f t="shared" si="190"/>
        <v>1.0289999999999999</v>
      </c>
      <c r="T475" s="12">
        <f t="shared" si="191"/>
        <v>140.5</v>
      </c>
      <c r="U475" s="9">
        <v>6464.0999999999995</v>
      </c>
      <c r="V475" s="9">
        <v>6516.4</v>
      </c>
      <c r="W475" s="5">
        <f t="shared" si="192"/>
        <v>1.008</v>
      </c>
      <c r="X475" s="12">
        <f t="shared" si="193"/>
        <v>52.300000000000182</v>
      </c>
    </row>
    <row r="476" spans="1:24" ht="15" hidden="1" customHeight="1" x14ac:dyDescent="0.25">
      <c r="A476" s="7"/>
      <c r="B476" s="7"/>
      <c r="C476" s="8" t="s">
        <v>411</v>
      </c>
      <c r="D476" s="35">
        <v>384</v>
      </c>
      <c r="E476" s="35">
        <v>368</v>
      </c>
      <c r="F476" s="35">
        <v>368</v>
      </c>
      <c r="G476" s="5">
        <f t="shared" si="183"/>
        <v>1</v>
      </c>
      <c r="H476" s="12">
        <f t="shared" si="184"/>
        <v>0</v>
      </c>
      <c r="I476" s="9">
        <v>1194.2</v>
      </c>
      <c r="J476" s="9">
        <v>1149</v>
      </c>
      <c r="K476" s="5">
        <f t="shared" si="185"/>
        <v>0.96199999999999997</v>
      </c>
      <c r="L476" s="12">
        <f t="shared" si="187"/>
        <v>-45.200000000000045</v>
      </c>
      <c r="M476" s="9">
        <v>4780.8</v>
      </c>
      <c r="N476" s="9">
        <v>4890.4333333333334</v>
      </c>
      <c r="O476" s="5">
        <f t="shared" si="188"/>
        <v>1.0229999999999999</v>
      </c>
      <c r="P476" s="12">
        <f t="shared" si="189"/>
        <v>109.63333333333321</v>
      </c>
      <c r="Q476" s="9">
        <v>3520.5</v>
      </c>
      <c r="R476" s="9">
        <v>3654.1</v>
      </c>
      <c r="S476" s="5">
        <f t="shared" si="190"/>
        <v>1.038</v>
      </c>
      <c r="T476" s="12">
        <f t="shared" si="191"/>
        <v>133.59999999999991</v>
      </c>
      <c r="U476" s="9">
        <v>4714.7</v>
      </c>
      <c r="V476" s="9">
        <v>4803.1000000000004</v>
      </c>
      <c r="W476" s="5">
        <f t="shared" si="192"/>
        <v>1.0189999999999999</v>
      </c>
      <c r="X476" s="12">
        <f t="shared" si="193"/>
        <v>88.400000000000546</v>
      </c>
    </row>
    <row r="477" spans="1:24" ht="15" hidden="1" customHeight="1" x14ac:dyDescent="0.25">
      <c r="A477" s="7"/>
      <c r="B477" s="7"/>
      <c r="C477" s="8" t="s">
        <v>412</v>
      </c>
      <c r="D477" s="35">
        <v>1474</v>
      </c>
      <c r="E477" s="35">
        <v>1147.7</v>
      </c>
      <c r="F477" s="35">
        <v>1147.7</v>
      </c>
      <c r="G477" s="5">
        <f t="shared" si="183"/>
        <v>1</v>
      </c>
      <c r="H477" s="12">
        <f t="shared" si="184"/>
        <v>0</v>
      </c>
      <c r="I477" s="9">
        <v>4841.5</v>
      </c>
      <c r="J477" s="9">
        <v>4543.5</v>
      </c>
      <c r="K477" s="5">
        <f t="shared" si="185"/>
        <v>0.93799999999999994</v>
      </c>
      <c r="L477" s="12">
        <f t="shared" si="187"/>
        <v>-298</v>
      </c>
      <c r="M477" s="9">
        <v>9245.2000000000007</v>
      </c>
      <c r="N477" s="9">
        <v>9407.6566666666677</v>
      </c>
      <c r="O477" s="5">
        <f t="shared" si="188"/>
        <v>1.018</v>
      </c>
      <c r="P477" s="12">
        <f t="shared" si="189"/>
        <v>162.45666666666693</v>
      </c>
      <c r="Q477" s="9">
        <v>4176.8</v>
      </c>
      <c r="R477" s="9">
        <v>4555.3999999999996</v>
      </c>
      <c r="S477" s="5">
        <f t="shared" si="190"/>
        <v>1.091</v>
      </c>
      <c r="T477" s="12">
        <f t="shared" si="191"/>
        <v>378.59999999999945</v>
      </c>
      <c r="U477" s="9">
        <v>9018.2999999999993</v>
      </c>
      <c r="V477" s="9">
        <v>9098.9</v>
      </c>
      <c r="W477" s="5">
        <f t="shared" si="192"/>
        <v>1.0089999999999999</v>
      </c>
      <c r="X477" s="12">
        <f t="shared" si="193"/>
        <v>80.600000000000364</v>
      </c>
    </row>
    <row r="478" spans="1:24" ht="15" hidden="1" customHeight="1" x14ac:dyDescent="0.25">
      <c r="A478" s="7"/>
      <c r="B478" s="7"/>
      <c r="C478" s="8" t="s">
        <v>413</v>
      </c>
      <c r="D478" s="35">
        <v>580</v>
      </c>
      <c r="E478" s="35">
        <v>472.6</v>
      </c>
      <c r="F478" s="35">
        <v>472.6</v>
      </c>
      <c r="G478" s="5">
        <f t="shared" si="183"/>
        <v>1</v>
      </c>
      <c r="H478" s="12">
        <f t="shared" si="184"/>
        <v>0</v>
      </c>
      <c r="I478" s="9">
        <v>1956.9</v>
      </c>
      <c r="J478" s="9">
        <v>1832.1</v>
      </c>
      <c r="K478" s="5">
        <f t="shared" si="185"/>
        <v>0.93600000000000005</v>
      </c>
      <c r="L478" s="12">
        <f t="shared" si="187"/>
        <v>-124.80000000000018</v>
      </c>
      <c r="M478" s="9">
        <v>5944.5999999999995</v>
      </c>
      <c r="N478" s="9">
        <v>6090.76</v>
      </c>
      <c r="O478" s="5">
        <f t="shared" si="188"/>
        <v>1.0249999999999999</v>
      </c>
      <c r="P478" s="12">
        <f t="shared" si="189"/>
        <v>146.16000000000076</v>
      </c>
      <c r="Q478" s="9">
        <v>3951.7</v>
      </c>
      <c r="R478" s="9">
        <v>4190.5</v>
      </c>
      <c r="S478" s="5">
        <f t="shared" si="190"/>
        <v>1.06</v>
      </c>
      <c r="T478" s="12">
        <f t="shared" si="191"/>
        <v>238.80000000000018</v>
      </c>
      <c r="U478" s="9">
        <v>5908.6</v>
      </c>
      <c r="V478" s="9">
        <v>6022.6</v>
      </c>
      <c r="W478" s="5">
        <f t="shared" si="192"/>
        <v>1.0189999999999999</v>
      </c>
      <c r="X478" s="12">
        <f t="shared" si="193"/>
        <v>114</v>
      </c>
    </row>
    <row r="479" spans="1:24" ht="15" hidden="1" customHeight="1" x14ac:dyDescent="0.25">
      <c r="A479" s="7"/>
      <c r="B479" s="7"/>
      <c r="C479" s="8" t="s">
        <v>414</v>
      </c>
      <c r="D479" s="35">
        <v>1586</v>
      </c>
      <c r="E479" s="35">
        <v>2653.8</v>
      </c>
      <c r="F479" s="35">
        <v>2623.8</v>
      </c>
      <c r="G479" s="5">
        <f t="shared" si="183"/>
        <v>0.98899999999999999</v>
      </c>
      <c r="H479" s="12">
        <f t="shared" si="184"/>
        <v>-30</v>
      </c>
      <c r="I479" s="9">
        <v>4983.7</v>
      </c>
      <c r="J479" s="9">
        <v>4724.2</v>
      </c>
      <c r="K479" s="5">
        <f t="shared" si="185"/>
        <v>0.94799999999999995</v>
      </c>
      <c r="L479" s="12">
        <f t="shared" si="187"/>
        <v>-259.5</v>
      </c>
      <c r="M479" s="9">
        <v>8181.4000000000005</v>
      </c>
      <c r="N479" s="9">
        <v>8297.5266666666648</v>
      </c>
      <c r="O479" s="5">
        <f t="shared" si="188"/>
        <v>1.014</v>
      </c>
      <c r="P479" s="12">
        <f t="shared" si="189"/>
        <v>116.12666666666428</v>
      </c>
      <c r="Q479" s="9">
        <v>2603.3000000000002</v>
      </c>
      <c r="R479" s="9">
        <v>2890.8</v>
      </c>
      <c r="S479" s="5">
        <f t="shared" si="190"/>
        <v>1.1100000000000001</v>
      </c>
      <c r="T479" s="12">
        <f t="shared" si="191"/>
        <v>287.5</v>
      </c>
      <c r="U479" s="9">
        <v>7587</v>
      </c>
      <c r="V479" s="9">
        <v>7615</v>
      </c>
      <c r="W479" s="5">
        <f t="shared" si="192"/>
        <v>1.004</v>
      </c>
      <c r="X479" s="12">
        <f t="shared" si="193"/>
        <v>28</v>
      </c>
    </row>
    <row r="480" spans="1:24" ht="15" hidden="1" customHeight="1" x14ac:dyDescent="0.25">
      <c r="A480" s="7"/>
      <c r="B480" s="7"/>
      <c r="C480" s="8" t="s">
        <v>415</v>
      </c>
      <c r="D480" s="35">
        <v>889</v>
      </c>
      <c r="E480" s="35">
        <v>739.5</v>
      </c>
      <c r="F480" s="35">
        <v>679.5</v>
      </c>
      <c r="G480" s="5">
        <f t="shared" si="183"/>
        <v>0.91900000000000004</v>
      </c>
      <c r="H480" s="12">
        <f t="shared" si="184"/>
        <v>-60</v>
      </c>
      <c r="I480" s="9">
        <v>2901.9</v>
      </c>
      <c r="J480" s="9">
        <v>2755</v>
      </c>
      <c r="K480" s="5">
        <f t="shared" si="185"/>
        <v>0.94899999999999995</v>
      </c>
      <c r="L480" s="12">
        <f t="shared" si="187"/>
        <v>-146.90000000000009</v>
      </c>
      <c r="M480" s="9">
        <v>8273.2000000000007</v>
      </c>
      <c r="N480" s="9">
        <v>8378.8666666666668</v>
      </c>
      <c r="O480" s="5">
        <f t="shared" si="188"/>
        <v>1.0129999999999999</v>
      </c>
      <c r="P480" s="12">
        <f t="shared" si="189"/>
        <v>105.66666666666606</v>
      </c>
      <c r="Q480" s="9">
        <v>5130.5</v>
      </c>
      <c r="R480" s="9">
        <v>5333.6</v>
      </c>
      <c r="S480" s="5">
        <f t="shared" si="190"/>
        <v>1.04</v>
      </c>
      <c r="T480" s="12">
        <f t="shared" si="191"/>
        <v>203.10000000000036</v>
      </c>
      <c r="U480" s="9">
        <v>8032.4</v>
      </c>
      <c r="V480" s="9">
        <v>8088.6</v>
      </c>
      <c r="W480" s="5">
        <f t="shared" si="192"/>
        <v>1.0069999999999999</v>
      </c>
      <c r="X480" s="12">
        <f t="shared" si="193"/>
        <v>56.200000000000728</v>
      </c>
    </row>
    <row r="481" spans="1:24" ht="15" hidden="1" customHeight="1" x14ac:dyDescent="0.25">
      <c r="A481" s="7">
        <v>2</v>
      </c>
      <c r="B481" s="7">
        <v>2</v>
      </c>
      <c r="C481" s="8" t="s">
        <v>13</v>
      </c>
      <c r="D481" s="35">
        <v>22856</v>
      </c>
      <c r="E481" s="35">
        <v>71463.7</v>
      </c>
      <c r="F481" s="35">
        <v>68915.899999999994</v>
      </c>
      <c r="G481" s="5">
        <f t="shared" si="183"/>
        <v>0.96399999999999997</v>
      </c>
      <c r="H481" s="12">
        <f t="shared" si="184"/>
        <v>-2547.8000000000029</v>
      </c>
      <c r="I481" s="9">
        <v>154882.4</v>
      </c>
      <c r="J481" s="9">
        <v>154882.4</v>
      </c>
      <c r="K481" s="5">
        <f t="shared" si="185"/>
        <v>1</v>
      </c>
      <c r="L481" s="12">
        <f t="shared" si="187"/>
        <v>0</v>
      </c>
      <c r="M481" s="9">
        <v>438784.64999999997</v>
      </c>
      <c r="N481" s="9">
        <v>446878.36333333323</v>
      </c>
      <c r="O481" s="5">
        <f t="shared" si="188"/>
        <v>1.018</v>
      </c>
      <c r="P481" s="12">
        <f t="shared" si="189"/>
        <v>8093.7133333332604</v>
      </c>
      <c r="Q481" s="9">
        <v>236896.5</v>
      </c>
      <c r="R481" s="9">
        <v>242954.6</v>
      </c>
      <c r="S481" s="5">
        <f t="shared" si="190"/>
        <v>1.026</v>
      </c>
      <c r="T481" s="12">
        <f t="shared" si="191"/>
        <v>6058.1000000000058</v>
      </c>
      <c r="U481" s="9">
        <v>391778.9</v>
      </c>
      <c r="V481" s="9">
        <v>397837</v>
      </c>
      <c r="W481" s="5">
        <f t="shared" si="192"/>
        <v>1.0149999999999999</v>
      </c>
      <c r="X481" s="12">
        <f t="shared" si="193"/>
        <v>6058.0999999999767</v>
      </c>
    </row>
    <row r="482" spans="1:24" x14ac:dyDescent="0.25">
      <c r="A482" s="4">
        <v>1</v>
      </c>
      <c r="B482" s="4">
        <v>1</v>
      </c>
      <c r="C482" s="38" t="s">
        <v>416</v>
      </c>
      <c r="D482" s="34">
        <v>46304</v>
      </c>
      <c r="E482" s="34">
        <v>272631.09999999998</v>
      </c>
      <c r="F482" s="34">
        <v>189754.8</v>
      </c>
      <c r="G482" s="5">
        <f t="shared" si="183"/>
        <v>0.69599999999999995</v>
      </c>
      <c r="H482" s="6">
        <f t="shared" si="184"/>
        <v>-82876.299999999988</v>
      </c>
      <c r="I482" s="36">
        <v>309318.90000000002</v>
      </c>
      <c r="J482" s="36">
        <v>359478.6</v>
      </c>
      <c r="K482" s="5">
        <f t="shared" si="185"/>
        <v>1.1619999999999999</v>
      </c>
      <c r="L482" s="6">
        <f>SUM(L483:L497)</f>
        <v>50159.700000000019</v>
      </c>
      <c r="M482" s="36">
        <v>792309.60000000009</v>
      </c>
      <c r="N482" s="36">
        <v>803930.19666666654</v>
      </c>
      <c r="O482" s="5">
        <f t="shared" si="188"/>
        <v>1.0149999999999999</v>
      </c>
      <c r="P482" s="6">
        <f>SUM(P483:P497)</f>
        <v>11620.596666666606</v>
      </c>
      <c r="Q482" s="36">
        <f t="shared" ref="Q482" si="194">SUM(Q483:Q497)</f>
        <v>291275.2</v>
      </c>
      <c r="R482" s="36">
        <v>260497.40000000002</v>
      </c>
      <c r="S482" s="5">
        <f t="shared" si="190"/>
        <v>0.89400000000000002</v>
      </c>
      <c r="T482" s="6">
        <f>SUM(T483:T497)</f>
        <v>-30777.8</v>
      </c>
      <c r="U482" s="36">
        <v>601398.30000000005</v>
      </c>
      <c r="V482" s="36">
        <v>620780.20000000007</v>
      </c>
      <c r="W482" s="5">
        <f t="shared" si="192"/>
        <v>1.032</v>
      </c>
      <c r="X482" s="6">
        <f>SUM(X483:X497)</f>
        <v>19381.900000000074</v>
      </c>
    </row>
    <row r="483" spans="1:24" ht="15" hidden="1" customHeight="1" x14ac:dyDescent="0.25">
      <c r="A483" s="7">
        <v>3</v>
      </c>
      <c r="B483" s="7">
        <v>3</v>
      </c>
      <c r="C483" s="19" t="s">
        <v>417</v>
      </c>
      <c r="D483" s="35">
        <v>19064</v>
      </c>
      <c r="E483" s="35">
        <v>61286.8</v>
      </c>
      <c r="F483" s="35">
        <v>41253</v>
      </c>
      <c r="G483" s="5">
        <f t="shared" si="183"/>
        <v>0.67300000000000004</v>
      </c>
      <c r="H483" s="12">
        <f t="shared" si="184"/>
        <v>-20033.800000000003</v>
      </c>
      <c r="I483" s="9">
        <v>20525.8</v>
      </c>
      <c r="J483" s="9">
        <v>33272.1</v>
      </c>
      <c r="K483" s="5">
        <f t="shared" si="185"/>
        <v>1.621</v>
      </c>
      <c r="L483" s="12">
        <f t="shared" ref="L483:L497" si="195">J483-I483</f>
        <v>12746.3</v>
      </c>
      <c r="M483" s="9">
        <v>50503.000000000007</v>
      </c>
      <c r="N483" s="9">
        <v>52328.266666666685</v>
      </c>
      <c r="O483" s="5">
        <f t="shared" si="188"/>
        <v>1.036</v>
      </c>
      <c r="P483" s="12">
        <f t="shared" ref="P483:P497" si="196">N483-M483</f>
        <v>1825.2666666666773</v>
      </c>
      <c r="Q483" s="9">
        <v>0</v>
      </c>
      <c r="R483" s="9">
        <v>0</v>
      </c>
      <c r="S483" s="5">
        <f t="shared" si="190"/>
        <v>0</v>
      </c>
      <c r="T483" s="12">
        <f t="shared" ref="T483:T497" si="197">R483-Q483</f>
        <v>0</v>
      </c>
      <c r="U483" s="9">
        <v>20525.8</v>
      </c>
      <c r="V483" s="9">
        <v>33272.1</v>
      </c>
      <c r="W483" s="5">
        <f t="shared" si="192"/>
        <v>1.621</v>
      </c>
      <c r="X483" s="12">
        <f t="shared" ref="X483:X497" si="198">V483-U483</f>
        <v>12746.3</v>
      </c>
    </row>
    <row r="484" spans="1:24" ht="15" hidden="1" customHeight="1" x14ac:dyDescent="0.25">
      <c r="A484" s="7">
        <v>3</v>
      </c>
      <c r="B484" s="7">
        <v>3</v>
      </c>
      <c r="C484" s="19" t="s">
        <v>418</v>
      </c>
      <c r="D484" s="35">
        <v>3690</v>
      </c>
      <c r="E484" s="35">
        <v>8185.8</v>
      </c>
      <c r="F484" s="35">
        <v>6445.9</v>
      </c>
      <c r="G484" s="5">
        <f t="shared" si="183"/>
        <v>0.78700000000000003</v>
      </c>
      <c r="H484" s="12">
        <f t="shared" si="184"/>
        <v>-1739.9000000000005</v>
      </c>
      <c r="I484" s="9">
        <v>7740.1</v>
      </c>
      <c r="J484" s="9">
        <v>7799.1</v>
      </c>
      <c r="K484" s="5">
        <f t="shared" si="185"/>
        <v>1.008</v>
      </c>
      <c r="L484" s="12">
        <f t="shared" si="195"/>
        <v>59</v>
      </c>
      <c r="M484" s="9">
        <v>12502.9</v>
      </c>
      <c r="N484" s="9">
        <v>13085.6</v>
      </c>
      <c r="O484" s="5">
        <f t="shared" si="188"/>
        <v>1.0469999999999999</v>
      </c>
      <c r="P484" s="12">
        <f t="shared" si="196"/>
        <v>582.70000000000073</v>
      </c>
      <c r="Q484" s="9">
        <v>0</v>
      </c>
      <c r="R484" s="9">
        <v>0</v>
      </c>
      <c r="S484" s="5">
        <f t="shared" si="190"/>
        <v>0</v>
      </c>
      <c r="T484" s="12">
        <f t="shared" si="197"/>
        <v>0</v>
      </c>
      <c r="U484" s="9">
        <v>7740.1</v>
      </c>
      <c r="V484" s="9">
        <v>7799.1</v>
      </c>
      <c r="W484" s="5">
        <f t="shared" si="192"/>
        <v>1.008</v>
      </c>
      <c r="X484" s="12">
        <f t="shared" si="198"/>
        <v>59</v>
      </c>
    </row>
    <row r="485" spans="1:24" ht="15" hidden="1" customHeight="1" x14ac:dyDescent="0.25">
      <c r="A485" s="7">
        <v>3</v>
      </c>
      <c r="B485" s="7">
        <v>3</v>
      </c>
      <c r="C485" s="19" t="s">
        <v>419</v>
      </c>
      <c r="D485" s="35">
        <v>4721</v>
      </c>
      <c r="E485" s="35">
        <v>9971.7999999999993</v>
      </c>
      <c r="F485" s="35">
        <v>5536.5999999999995</v>
      </c>
      <c r="G485" s="5">
        <f t="shared" si="183"/>
        <v>0.55500000000000005</v>
      </c>
      <c r="H485" s="12">
        <f t="shared" si="184"/>
        <v>-4435.2</v>
      </c>
      <c r="I485" s="9">
        <v>9211.7999999999993</v>
      </c>
      <c r="J485" s="9">
        <v>12688.2</v>
      </c>
      <c r="K485" s="5">
        <f t="shared" si="185"/>
        <v>1.377</v>
      </c>
      <c r="L485" s="12">
        <f t="shared" si="195"/>
        <v>3476.4000000000015</v>
      </c>
      <c r="M485" s="9">
        <v>16090.199999999999</v>
      </c>
      <c r="N485" s="9">
        <v>16516.873333333333</v>
      </c>
      <c r="O485" s="5">
        <f t="shared" si="188"/>
        <v>1.0269999999999999</v>
      </c>
      <c r="P485" s="12">
        <f t="shared" si="196"/>
        <v>426.67333333333409</v>
      </c>
      <c r="Q485" s="9">
        <v>516.4</v>
      </c>
      <c r="R485" s="9">
        <v>0</v>
      </c>
      <c r="S485" s="5">
        <f t="shared" si="190"/>
        <v>0</v>
      </c>
      <c r="T485" s="12">
        <f t="shared" si="197"/>
        <v>-516.4</v>
      </c>
      <c r="U485" s="9">
        <v>9728.1999999999989</v>
      </c>
      <c r="V485" s="9">
        <v>12688.2</v>
      </c>
      <c r="W485" s="5">
        <f t="shared" si="192"/>
        <v>1.304</v>
      </c>
      <c r="X485" s="12">
        <f t="shared" si="198"/>
        <v>2960.0000000000018</v>
      </c>
    </row>
    <row r="486" spans="1:24" ht="15" hidden="1" customHeight="1" x14ac:dyDescent="0.25">
      <c r="A486" s="7"/>
      <c r="B486" s="7"/>
      <c r="C486" s="19" t="s">
        <v>420</v>
      </c>
      <c r="D486" s="35">
        <v>2824</v>
      </c>
      <c r="E486" s="35">
        <v>11722.1</v>
      </c>
      <c r="F486" s="35">
        <v>11414.7</v>
      </c>
      <c r="G486" s="5">
        <f t="shared" si="183"/>
        <v>0.97399999999999998</v>
      </c>
      <c r="H486" s="12">
        <f t="shared" si="184"/>
        <v>-307.39999999999964</v>
      </c>
      <c r="I486" s="9">
        <v>5954.5</v>
      </c>
      <c r="J486" s="9">
        <v>5954.5</v>
      </c>
      <c r="K486" s="5">
        <f t="shared" si="185"/>
        <v>1</v>
      </c>
      <c r="L486" s="12">
        <f t="shared" si="195"/>
        <v>0</v>
      </c>
      <c r="M486" s="9">
        <v>13395.4</v>
      </c>
      <c r="N486" s="9">
        <v>13634.496666666664</v>
      </c>
      <c r="O486" s="5">
        <f t="shared" si="188"/>
        <v>1.018</v>
      </c>
      <c r="P486" s="12">
        <f t="shared" si="196"/>
        <v>239.09666666666453</v>
      </c>
      <c r="Q486" s="9">
        <v>4468.7</v>
      </c>
      <c r="R486" s="9">
        <v>4550.8999999999996</v>
      </c>
      <c r="S486" s="5">
        <f t="shared" si="190"/>
        <v>1.018</v>
      </c>
      <c r="T486" s="12">
        <f t="shared" si="197"/>
        <v>82.199999999999818</v>
      </c>
      <c r="U486" s="9">
        <v>10423.200000000001</v>
      </c>
      <c r="V486" s="9">
        <v>10505.4</v>
      </c>
      <c r="W486" s="5">
        <f t="shared" si="192"/>
        <v>1.008</v>
      </c>
      <c r="X486" s="12">
        <f t="shared" si="198"/>
        <v>82.199999999998909</v>
      </c>
    </row>
    <row r="487" spans="1:24" ht="15" hidden="1" customHeight="1" x14ac:dyDescent="0.25">
      <c r="A487" s="7"/>
      <c r="B487" s="7"/>
      <c r="C487" s="19" t="s">
        <v>421</v>
      </c>
      <c r="D487" s="35">
        <v>1935</v>
      </c>
      <c r="E487" s="35">
        <v>1584.1</v>
      </c>
      <c r="F487" s="35">
        <v>1191.6999999999998</v>
      </c>
      <c r="G487" s="5">
        <f t="shared" si="183"/>
        <v>0.752</v>
      </c>
      <c r="H487" s="12">
        <f t="shared" si="184"/>
        <v>-392.40000000000009</v>
      </c>
      <c r="I487" s="9">
        <v>6284.9</v>
      </c>
      <c r="J487" s="9">
        <v>6279.1</v>
      </c>
      <c r="K487" s="5">
        <f t="shared" si="185"/>
        <v>0.999</v>
      </c>
      <c r="L487" s="12">
        <f t="shared" si="195"/>
        <v>-5.7999999999992724</v>
      </c>
      <c r="M487" s="9">
        <v>12403.1</v>
      </c>
      <c r="N487" s="9">
        <v>12527.026666666667</v>
      </c>
      <c r="O487" s="5">
        <f t="shared" si="188"/>
        <v>1.01</v>
      </c>
      <c r="P487" s="12">
        <f t="shared" si="196"/>
        <v>123.92666666666628</v>
      </c>
      <c r="Q487" s="9">
        <v>5530.2</v>
      </c>
      <c r="R487" s="9">
        <v>5552.5</v>
      </c>
      <c r="S487" s="5">
        <f t="shared" si="190"/>
        <v>1.004</v>
      </c>
      <c r="T487" s="12">
        <f t="shared" si="197"/>
        <v>22.300000000000182</v>
      </c>
      <c r="U487" s="9">
        <v>11815.099999999999</v>
      </c>
      <c r="V487" s="9">
        <v>11831.6</v>
      </c>
      <c r="W487" s="5">
        <f t="shared" si="192"/>
        <v>1.0009999999999999</v>
      </c>
      <c r="X487" s="12">
        <f t="shared" si="198"/>
        <v>16.500000000001819</v>
      </c>
    </row>
    <row r="488" spans="1:24" ht="15" hidden="1" customHeight="1" x14ac:dyDescent="0.25">
      <c r="A488" s="7"/>
      <c r="B488" s="7"/>
      <c r="C488" s="19" t="s">
        <v>422</v>
      </c>
      <c r="D488" s="35">
        <v>1738</v>
      </c>
      <c r="E488" s="35">
        <v>1921.7</v>
      </c>
      <c r="F488" s="35">
        <v>1776.4</v>
      </c>
      <c r="G488" s="5">
        <f t="shared" si="183"/>
        <v>0.92400000000000004</v>
      </c>
      <c r="H488" s="12">
        <f t="shared" si="184"/>
        <v>-145.29999999999995</v>
      </c>
      <c r="I488" s="9">
        <v>5143.3999999999996</v>
      </c>
      <c r="J488" s="9">
        <v>4936.3</v>
      </c>
      <c r="K488" s="5">
        <f t="shared" si="185"/>
        <v>0.96</v>
      </c>
      <c r="L488" s="12">
        <f t="shared" si="195"/>
        <v>-207.09999999999945</v>
      </c>
      <c r="M488" s="9">
        <v>15256.1</v>
      </c>
      <c r="N488" s="9">
        <v>15392.573333333334</v>
      </c>
      <c r="O488" s="5">
        <f t="shared" si="188"/>
        <v>1.0089999999999999</v>
      </c>
      <c r="P488" s="12">
        <f t="shared" si="196"/>
        <v>136.47333333333336</v>
      </c>
      <c r="Q488" s="9">
        <v>9177.5</v>
      </c>
      <c r="R488" s="9">
        <v>9424.5</v>
      </c>
      <c r="S488" s="5">
        <f t="shared" si="190"/>
        <v>1.0269999999999999</v>
      </c>
      <c r="T488" s="12">
        <f t="shared" si="197"/>
        <v>247</v>
      </c>
      <c r="U488" s="9">
        <v>14320.9</v>
      </c>
      <c r="V488" s="9">
        <v>14360.8</v>
      </c>
      <c r="W488" s="5">
        <f t="shared" si="192"/>
        <v>1.0029999999999999</v>
      </c>
      <c r="X488" s="12">
        <f t="shared" si="198"/>
        <v>39.899999999999636</v>
      </c>
    </row>
    <row r="489" spans="1:24" ht="15" hidden="1" customHeight="1" x14ac:dyDescent="0.25">
      <c r="A489" s="7"/>
      <c r="B489" s="7"/>
      <c r="C489" s="19" t="s">
        <v>423</v>
      </c>
      <c r="D489" s="35">
        <v>1700</v>
      </c>
      <c r="E489" s="35">
        <v>1301.9000000000001</v>
      </c>
      <c r="F489" s="35">
        <v>934.7</v>
      </c>
      <c r="G489" s="5">
        <f t="shared" si="183"/>
        <v>0.71799999999999997</v>
      </c>
      <c r="H489" s="12">
        <f t="shared" si="184"/>
        <v>-367.20000000000005</v>
      </c>
      <c r="I489" s="9">
        <v>5611.4</v>
      </c>
      <c r="J489" s="9">
        <v>5629.4</v>
      </c>
      <c r="K489" s="5">
        <f t="shared" si="185"/>
        <v>1.0029999999999999</v>
      </c>
      <c r="L489" s="12">
        <f t="shared" si="195"/>
        <v>18</v>
      </c>
      <c r="M489" s="9">
        <v>14346.100000000002</v>
      </c>
      <c r="N489" s="9">
        <v>14655.373333333333</v>
      </c>
      <c r="O489" s="5">
        <f t="shared" si="188"/>
        <v>1.022</v>
      </c>
      <c r="P489" s="12">
        <f t="shared" si="196"/>
        <v>309.27333333333081</v>
      </c>
      <c r="Q489" s="9">
        <v>7597.1</v>
      </c>
      <c r="R489" s="9">
        <v>7794</v>
      </c>
      <c r="S489" s="5">
        <f t="shared" si="190"/>
        <v>1.026</v>
      </c>
      <c r="T489" s="12">
        <f t="shared" si="197"/>
        <v>196.89999999999964</v>
      </c>
      <c r="U489" s="9">
        <v>13208.5</v>
      </c>
      <c r="V489" s="9">
        <v>13423.4</v>
      </c>
      <c r="W489" s="5">
        <f t="shared" si="192"/>
        <v>1.016</v>
      </c>
      <c r="X489" s="12">
        <f t="shared" si="198"/>
        <v>214.89999999999964</v>
      </c>
    </row>
    <row r="490" spans="1:24" ht="15" hidden="1" customHeight="1" x14ac:dyDescent="0.25">
      <c r="A490" s="7"/>
      <c r="B490" s="7"/>
      <c r="C490" s="19" t="s">
        <v>37</v>
      </c>
      <c r="D490" s="35">
        <v>1643</v>
      </c>
      <c r="E490" s="35">
        <v>1673.2</v>
      </c>
      <c r="F490" s="35">
        <v>1588.2</v>
      </c>
      <c r="G490" s="5">
        <f t="shared" si="183"/>
        <v>0.94899999999999995</v>
      </c>
      <c r="H490" s="12">
        <f t="shared" si="184"/>
        <v>-85</v>
      </c>
      <c r="I490" s="9">
        <v>5009.2</v>
      </c>
      <c r="J490" s="9">
        <v>4759.2</v>
      </c>
      <c r="K490" s="5">
        <f t="shared" si="185"/>
        <v>0.95</v>
      </c>
      <c r="L490" s="12">
        <f t="shared" si="195"/>
        <v>-250</v>
      </c>
      <c r="M490" s="9">
        <v>11178.800000000003</v>
      </c>
      <c r="N490" s="9">
        <v>11420.340000000002</v>
      </c>
      <c r="O490" s="5">
        <f t="shared" si="188"/>
        <v>1.022</v>
      </c>
      <c r="P490" s="12">
        <f t="shared" si="196"/>
        <v>241.53999999999905</v>
      </c>
      <c r="Q490" s="9">
        <v>4977.8999999999996</v>
      </c>
      <c r="R490" s="9">
        <v>5378.1</v>
      </c>
      <c r="S490" s="5">
        <f t="shared" si="190"/>
        <v>1.08</v>
      </c>
      <c r="T490" s="12">
        <f t="shared" si="197"/>
        <v>400.20000000000073</v>
      </c>
      <c r="U490" s="9">
        <v>9987.0999999999985</v>
      </c>
      <c r="V490" s="9">
        <v>10137.299999999999</v>
      </c>
      <c r="W490" s="5">
        <f t="shared" si="192"/>
        <v>1.0149999999999999</v>
      </c>
      <c r="X490" s="12">
        <f t="shared" si="198"/>
        <v>150.20000000000073</v>
      </c>
    </row>
    <row r="491" spans="1:24" ht="15" hidden="1" customHeight="1" x14ac:dyDescent="0.25">
      <c r="A491" s="7"/>
      <c r="B491" s="7"/>
      <c r="C491" s="19" t="s">
        <v>188</v>
      </c>
      <c r="D491" s="35">
        <v>3016</v>
      </c>
      <c r="E491" s="35">
        <v>2763</v>
      </c>
      <c r="F491" s="35">
        <v>2249.5</v>
      </c>
      <c r="G491" s="5">
        <f t="shared" si="183"/>
        <v>0.81399999999999995</v>
      </c>
      <c r="H491" s="12">
        <f t="shared" si="184"/>
        <v>-513.5</v>
      </c>
      <c r="I491" s="9">
        <v>9501.7000000000007</v>
      </c>
      <c r="J491" s="9">
        <v>9396.7000000000007</v>
      </c>
      <c r="K491" s="5">
        <f t="shared" si="185"/>
        <v>0.98899999999999999</v>
      </c>
      <c r="L491" s="12">
        <f t="shared" si="195"/>
        <v>-105</v>
      </c>
      <c r="M491" s="9">
        <v>17663.100000000002</v>
      </c>
      <c r="N491" s="9">
        <v>18036.906666666669</v>
      </c>
      <c r="O491" s="5">
        <f t="shared" si="188"/>
        <v>1.0209999999999999</v>
      </c>
      <c r="P491" s="12">
        <f t="shared" si="196"/>
        <v>373.8066666666673</v>
      </c>
      <c r="Q491" s="9">
        <v>6574.9</v>
      </c>
      <c r="R491" s="9">
        <v>6886.2</v>
      </c>
      <c r="S491" s="5">
        <f t="shared" si="190"/>
        <v>1.0469999999999999</v>
      </c>
      <c r="T491" s="12">
        <f t="shared" si="197"/>
        <v>311.30000000000018</v>
      </c>
      <c r="U491" s="9">
        <v>16076.6</v>
      </c>
      <c r="V491" s="9">
        <v>16282.900000000001</v>
      </c>
      <c r="W491" s="5">
        <f t="shared" si="192"/>
        <v>1.0129999999999999</v>
      </c>
      <c r="X491" s="12">
        <f t="shared" si="198"/>
        <v>206.30000000000109</v>
      </c>
    </row>
    <row r="492" spans="1:24" ht="15" hidden="1" customHeight="1" x14ac:dyDescent="0.25">
      <c r="A492" s="7"/>
      <c r="B492" s="7"/>
      <c r="C492" s="19" t="s">
        <v>424</v>
      </c>
      <c r="D492" s="35">
        <v>1665</v>
      </c>
      <c r="E492" s="35">
        <v>2377.8000000000002</v>
      </c>
      <c r="F492" s="35">
        <v>2248.6000000000004</v>
      </c>
      <c r="G492" s="5">
        <f t="shared" si="183"/>
        <v>0.94599999999999995</v>
      </c>
      <c r="H492" s="12">
        <f t="shared" si="184"/>
        <v>-129.19999999999982</v>
      </c>
      <c r="I492" s="9">
        <v>4426.5</v>
      </c>
      <c r="J492" s="9">
        <v>4182.1000000000004</v>
      </c>
      <c r="K492" s="5">
        <f t="shared" si="185"/>
        <v>0.94499999999999995</v>
      </c>
      <c r="L492" s="12">
        <f t="shared" si="195"/>
        <v>-244.39999999999964</v>
      </c>
      <c r="M492" s="9">
        <v>10560.6</v>
      </c>
      <c r="N492" s="9">
        <v>10627.253333333334</v>
      </c>
      <c r="O492" s="5">
        <f t="shared" si="188"/>
        <v>1.006</v>
      </c>
      <c r="P492" s="12">
        <f t="shared" si="196"/>
        <v>66.653333333333649</v>
      </c>
      <c r="Q492" s="9">
        <v>4467.8</v>
      </c>
      <c r="R492" s="9">
        <v>4686.5</v>
      </c>
      <c r="S492" s="5">
        <f t="shared" si="190"/>
        <v>1.0489999999999999</v>
      </c>
      <c r="T492" s="12">
        <f t="shared" si="197"/>
        <v>218.69999999999982</v>
      </c>
      <c r="U492" s="9">
        <v>8894.2999999999993</v>
      </c>
      <c r="V492" s="9">
        <v>8868.6</v>
      </c>
      <c r="W492" s="5">
        <f t="shared" si="192"/>
        <v>0.997</v>
      </c>
      <c r="X492" s="12">
        <f t="shared" si="198"/>
        <v>-25.699999999998909</v>
      </c>
    </row>
    <row r="493" spans="1:24" ht="15" hidden="1" customHeight="1" x14ac:dyDescent="0.25">
      <c r="A493" s="7"/>
      <c r="B493" s="7"/>
      <c r="C493" s="19" t="s">
        <v>425</v>
      </c>
      <c r="D493" s="35">
        <v>1431</v>
      </c>
      <c r="E493" s="35">
        <v>1903.6</v>
      </c>
      <c r="F493" s="35">
        <v>972.89999999999986</v>
      </c>
      <c r="G493" s="5">
        <f t="shared" si="183"/>
        <v>0.51100000000000001</v>
      </c>
      <c r="H493" s="12">
        <f t="shared" si="184"/>
        <v>-930.7</v>
      </c>
      <c r="I493" s="9">
        <v>4037.1</v>
      </c>
      <c r="J493" s="9">
        <v>4553.3999999999996</v>
      </c>
      <c r="K493" s="5">
        <f t="shared" si="185"/>
        <v>1.1279999999999999</v>
      </c>
      <c r="L493" s="12">
        <f t="shared" si="195"/>
        <v>516.29999999999973</v>
      </c>
      <c r="M493" s="9">
        <v>13525.999999999998</v>
      </c>
      <c r="N493" s="9">
        <v>13785.699999999999</v>
      </c>
      <c r="O493" s="5">
        <f t="shared" si="188"/>
        <v>1.0189999999999999</v>
      </c>
      <c r="P493" s="12">
        <f t="shared" si="196"/>
        <v>259.70000000000073</v>
      </c>
      <c r="Q493" s="9">
        <v>7503</v>
      </c>
      <c r="R493" s="9">
        <v>7167</v>
      </c>
      <c r="S493" s="5">
        <f t="shared" si="190"/>
        <v>0.95499999999999996</v>
      </c>
      <c r="T493" s="12">
        <f t="shared" si="197"/>
        <v>-336</v>
      </c>
      <c r="U493" s="9">
        <v>11540.1</v>
      </c>
      <c r="V493" s="9">
        <v>11720.4</v>
      </c>
      <c r="W493" s="5">
        <f t="shared" si="192"/>
        <v>1.016</v>
      </c>
      <c r="X493" s="12">
        <f t="shared" si="198"/>
        <v>180.29999999999927</v>
      </c>
    </row>
    <row r="494" spans="1:24" ht="15" hidden="1" customHeight="1" x14ac:dyDescent="0.25">
      <c r="A494" s="7"/>
      <c r="B494" s="7"/>
      <c r="C494" s="19" t="s">
        <v>426</v>
      </c>
      <c r="D494" s="35">
        <v>1187</v>
      </c>
      <c r="E494" s="35">
        <v>2044</v>
      </c>
      <c r="F494" s="35">
        <v>1272.4000000000001</v>
      </c>
      <c r="G494" s="5">
        <f t="shared" si="183"/>
        <v>0.623</v>
      </c>
      <c r="H494" s="12">
        <f t="shared" si="184"/>
        <v>-771.59999999999991</v>
      </c>
      <c r="I494" s="9">
        <v>2779.3</v>
      </c>
      <c r="J494" s="9">
        <v>3312.3</v>
      </c>
      <c r="K494" s="5">
        <f t="shared" si="185"/>
        <v>1.1919999999999999</v>
      </c>
      <c r="L494" s="12">
        <f t="shared" si="195"/>
        <v>533</v>
      </c>
      <c r="M494" s="9">
        <v>11384.1</v>
      </c>
      <c r="N494" s="9">
        <v>11552.300000000003</v>
      </c>
      <c r="O494" s="5">
        <f t="shared" si="188"/>
        <v>1.0149999999999999</v>
      </c>
      <c r="P494" s="12">
        <f t="shared" si="196"/>
        <v>168.20000000000255</v>
      </c>
      <c r="Q494" s="9">
        <v>6982.9</v>
      </c>
      <c r="R494" s="9">
        <v>6552.3</v>
      </c>
      <c r="S494" s="5">
        <f t="shared" si="190"/>
        <v>0.93799999999999994</v>
      </c>
      <c r="T494" s="12">
        <f t="shared" si="197"/>
        <v>-430.59999999999945</v>
      </c>
      <c r="U494" s="9">
        <v>9762.2000000000007</v>
      </c>
      <c r="V494" s="9">
        <v>9864.6</v>
      </c>
      <c r="W494" s="5">
        <f t="shared" si="192"/>
        <v>1.01</v>
      </c>
      <c r="X494" s="12">
        <f t="shared" si="198"/>
        <v>102.39999999999964</v>
      </c>
    </row>
    <row r="495" spans="1:24" ht="15" hidden="1" customHeight="1" x14ac:dyDescent="0.25">
      <c r="A495" s="7"/>
      <c r="B495" s="7"/>
      <c r="C495" s="19" t="s">
        <v>427</v>
      </c>
      <c r="D495" s="35">
        <v>554</v>
      </c>
      <c r="E495" s="35">
        <v>428</v>
      </c>
      <c r="F495" s="35">
        <v>335.1</v>
      </c>
      <c r="G495" s="5">
        <f t="shared" si="183"/>
        <v>0.78300000000000003</v>
      </c>
      <c r="H495" s="12">
        <f t="shared" si="184"/>
        <v>-92.899999999999977</v>
      </c>
      <c r="I495" s="9">
        <v>1824.2</v>
      </c>
      <c r="J495" s="9">
        <v>1805.1</v>
      </c>
      <c r="K495" s="5">
        <f t="shared" si="185"/>
        <v>0.99</v>
      </c>
      <c r="L495" s="12">
        <f t="shared" si="195"/>
        <v>-19.100000000000136</v>
      </c>
      <c r="M495" s="9">
        <v>6454.4000000000005</v>
      </c>
      <c r="N495" s="9">
        <v>6482.0666666666675</v>
      </c>
      <c r="O495" s="5">
        <f t="shared" si="188"/>
        <v>1.004</v>
      </c>
      <c r="P495" s="12">
        <f t="shared" si="196"/>
        <v>27.66666666666697</v>
      </c>
      <c r="Q495" s="9">
        <v>4585.3</v>
      </c>
      <c r="R495" s="9">
        <v>4601.3</v>
      </c>
      <c r="S495" s="5">
        <f t="shared" si="190"/>
        <v>1.0029999999999999</v>
      </c>
      <c r="T495" s="12">
        <f t="shared" si="197"/>
        <v>16</v>
      </c>
      <c r="U495" s="9">
        <v>6409.5</v>
      </c>
      <c r="V495" s="9">
        <v>6406.4</v>
      </c>
      <c r="W495" s="5">
        <f t="shared" si="192"/>
        <v>1</v>
      </c>
      <c r="X495" s="12">
        <f t="shared" si="198"/>
        <v>-3.1000000000003638</v>
      </c>
    </row>
    <row r="496" spans="1:24" ht="15" hidden="1" customHeight="1" x14ac:dyDescent="0.25">
      <c r="A496" s="7"/>
      <c r="B496" s="7"/>
      <c r="C496" s="19" t="s">
        <v>428</v>
      </c>
      <c r="D496" s="35">
        <v>1136</v>
      </c>
      <c r="E496" s="35">
        <v>1181.5</v>
      </c>
      <c r="F496" s="35">
        <v>891.3</v>
      </c>
      <c r="G496" s="5">
        <f t="shared" si="183"/>
        <v>0.754</v>
      </c>
      <c r="H496" s="12">
        <f t="shared" si="184"/>
        <v>-290.20000000000005</v>
      </c>
      <c r="I496" s="9">
        <v>3435.7</v>
      </c>
      <c r="J496" s="9">
        <v>3494.1</v>
      </c>
      <c r="K496" s="5">
        <f t="shared" si="185"/>
        <v>1.0169999999999999</v>
      </c>
      <c r="L496" s="12">
        <f t="shared" si="195"/>
        <v>58.400000000000091</v>
      </c>
      <c r="M496" s="9">
        <v>10270.700000000001</v>
      </c>
      <c r="N496" s="9">
        <v>10379.813333333334</v>
      </c>
      <c r="O496" s="5">
        <f t="shared" si="188"/>
        <v>1.0109999999999999</v>
      </c>
      <c r="P496" s="12">
        <f t="shared" si="196"/>
        <v>109.11333333333278</v>
      </c>
      <c r="Q496" s="9">
        <v>5958.4</v>
      </c>
      <c r="R496" s="9">
        <v>5946</v>
      </c>
      <c r="S496" s="5">
        <f t="shared" si="190"/>
        <v>0.998</v>
      </c>
      <c r="T496" s="12">
        <f t="shared" si="197"/>
        <v>-12.399999999999636</v>
      </c>
      <c r="U496" s="9">
        <v>9394.0999999999985</v>
      </c>
      <c r="V496" s="9">
        <v>9440.1</v>
      </c>
      <c r="W496" s="5">
        <f t="shared" si="192"/>
        <v>1.0049999999999999</v>
      </c>
      <c r="X496" s="12">
        <f t="shared" si="198"/>
        <v>46.000000000001819</v>
      </c>
    </row>
    <row r="497" spans="1:24" ht="15" hidden="1" customHeight="1" x14ac:dyDescent="0.25">
      <c r="A497" s="7">
        <v>2</v>
      </c>
      <c r="B497" s="7">
        <v>2</v>
      </c>
      <c r="C497" s="8" t="s">
        <v>13</v>
      </c>
      <c r="D497" s="35">
        <v>46304</v>
      </c>
      <c r="E497" s="35">
        <v>164285.79999999999</v>
      </c>
      <c r="F497" s="35">
        <v>111643.79999999999</v>
      </c>
      <c r="G497" s="5">
        <f t="shared" si="183"/>
        <v>0.68</v>
      </c>
      <c r="H497" s="12">
        <f t="shared" si="184"/>
        <v>-52642</v>
      </c>
      <c r="I497" s="9">
        <v>217833.3</v>
      </c>
      <c r="J497" s="9">
        <v>251417</v>
      </c>
      <c r="K497" s="5">
        <f t="shared" si="185"/>
        <v>1.1539999999999999</v>
      </c>
      <c r="L497" s="12">
        <f t="shared" si="195"/>
        <v>33583.700000000012</v>
      </c>
      <c r="M497" s="9">
        <v>576775.1</v>
      </c>
      <c r="N497" s="9">
        <v>583505.60666666657</v>
      </c>
      <c r="O497" s="5">
        <f t="shared" si="188"/>
        <v>1.012</v>
      </c>
      <c r="P497" s="12">
        <f t="shared" si="196"/>
        <v>6730.5066666665953</v>
      </c>
      <c r="Q497" s="9">
        <v>222935.1</v>
      </c>
      <c r="R497" s="9">
        <v>191958.1</v>
      </c>
      <c r="S497" s="5">
        <f t="shared" si="190"/>
        <v>0.86099999999999999</v>
      </c>
      <c r="T497" s="12">
        <f t="shared" si="197"/>
        <v>-30977</v>
      </c>
      <c r="U497" s="9">
        <v>441572.6</v>
      </c>
      <c r="V497" s="9">
        <v>444179.30000000005</v>
      </c>
      <c r="W497" s="5">
        <f t="shared" si="192"/>
        <v>1.006</v>
      </c>
      <c r="X497" s="12">
        <f t="shared" si="198"/>
        <v>2606.7000000000698</v>
      </c>
    </row>
    <row r="498" spans="1:24" x14ac:dyDescent="0.25">
      <c r="A498" s="4">
        <v>1</v>
      </c>
      <c r="B498" s="4">
        <v>1</v>
      </c>
      <c r="C498" s="38" t="s">
        <v>429</v>
      </c>
      <c r="D498" s="34">
        <v>16855</v>
      </c>
      <c r="E498" s="34">
        <v>83918.2</v>
      </c>
      <c r="F498" s="34">
        <v>68963.799999999988</v>
      </c>
      <c r="G498" s="5">
        <f t="shared" si="183"/>
        <v>0.82199999999999995</v>
      </c>
      <c r="H498" s="6">
        <f t="shared" si="184"/>
        <v>-14954.400000000009</v>
      </c>
      <c r="I498" s="36">
        <v>164307.6</v>
      </c>
      <c r="J498" s="36">
        <v>172442.5</v>
      </c>
      <c r="K498" s="5">
        <f t="shared" si="185"/>
        <v>1.05</v>
      </c>
      <c r="L498" s="6">
        <f>SUM(L499:L516)</f>
        <v>8134.9000000000042</v>
      </c>
      <c r="M498" s="36">
        <v>451280.72</v>
      </c>
      <c r="N498" s="36">
        <v>457473.68666666676</v>
      </c>
      <c r="O498" s="5">
        <f t="shared" si="188"/>
        <v>1.014</v>
      </c>
      <c r="P498" s="6">
        <f>SUM(P499:P516)</f>
        <v>6192.9666666668099</v>
      </c>
      <c r="Q498" s="36">
        <f t="shared" ref="Q498" si="199">SUM(Q499:Q516)</f>
        <v>229136.5</v>
      </c>
      <c r="R498" s="36">
        <v>223942.80000000005</v>
      </c>
      <c r="S498" s="5">
        <f t="shared" si="190"/>
        <v>0.97699999999999998</v>
      </c>
      <c r="T498" s="6">
        <f>SUM(T499:T516)</f>
        <v>-5193.699999999988</v>
      </c>
      <c r="U498" s="36">
        <v>393523.1</v>
      </c>
      <c r="V498" s="36">
        <v>396464.30000000005</v>
      </c>
      <c r="W498" s="5">
        <f t="shared" si="192"/>
        <v>1.0069999999999999</v>
      </c>
      <c r="X498" s="6">
        <f>SUM(X499:X516)</f>
        <v>2941.2000000000244</v>
      </c>
    </row>
    <row r="499" spans="1:24" ht="15" hidden="1" customHeight="1" x14ac:dyDescent="0.25">
      <c r="A499" s="7">
        <v>3</v>
      </c>
      <c r="B499" s="7">
        <v>3</v>
      </c>
      <c r="C499" s="8" t="s">
        <v>430</v>
      </c>
      <c r="D499" s="35">
        <v>6575</v>
      </c>
      <c r="E499" s="35">
        <v>13191.5</v>
      </c>
      <c r="F499" s="35">
        <v>12409.5</v>
      </c>
      <c r="G499" s="5">
        <f t="shared" si="183"/>
        <v>0.94099999999999995</v>
      </c>
      <c r="H499" s="12">
        <f t="shared" si="184"/>
        <v>-782</v>
      </c>
      <c r="I499" s="9">
        <v>14459.8</v>
      </c>
      <c r="J499" s="9">
        <v>13787.7</v>
      </c>
      <c r="K499" s="5">
        <f t="shared" si="185"/>
        <v>0.95399999999999996</v>
      </c>
      <c r="L499" s="12">
        <f t="shared" ref="L499:L516" si="200">J499-I499</f>
        <v>-672.09999999999854</v>
      </c>
      <c r="M499" s="9">
        <v>50814.17</v>
      </c>
      <c r="N499" s="9">
        <v>52042.13</v>
      </c>
      <c r="O499" s="5">
        <f t="shared" si="188"/>
        <v>1.024</v>
      </c>
      <c r="P499" s="12">
        <f t="shared" ref="P499:P516" si="201">N499-M499</f>
        <v>1227.9599999999991</v>
      </c>
      <c r="Q499" s="9">
        <v>28080.1</v>
      </c>
      <c r="R499" s="9">
        <v>29469.9</v>
      </c>
      <c r="S499" s="5">
        <f t="shared" si="190"/>
        <v>1.0489999999999999</v>
      </c>
      <c r="T499" s="12">
        <f t="shared" ref="T499:T516" si="202">R499-Q499</f>
        <v>1389.8000000000029</v>
      </c>
      <c r="U499" s="9">
        <v>42539.899999999994</v>
      </c>
      <c r="V499" s="9">
        <v>43257.600000000006</v>
      </c>
      <c r="W499" s="5">
        <f t="shared" si="192"/>
        <v>1.0169999999999999</v>
      </c>
      <c r="X499" s="12">
        <f t="shared" ref="X499:X516" si="203">V499-U499</f>
        <v>717.70000000001164</v>
      </c>
    </row>
    <row r="500" spans="1:24" ht="15" hidden="1" customHeight="1" x14ac:dyDescent="0.25">
      <c r="A500" s="7"/>
      <c r="B500" s="7"/>
      <c r="C500" s="8" t="s">
        <v>431</v>
      </c>
      <c r="D500" s="35">
        <v>659</v>
      </c>
      <c r="E500" s="35">
        <v>1397.2</v>
      </c>
      <c r="F500" s="35">
        <v>1333.2</v>
      </c>
      <c r="G500" s="5">
        <f t="shared" si="183"/>
        <v>0.95399999999999996</v>
      </c>
      <c r="H500" s="12">
        <f t="shared" si="184"/>
        <v>-64</v>
      </c>
      <c r="I500" s="9">
        <v>1577.9</v>
      </c>
      <c r="J500" s="9">
        <v>1480.3</v>
      </c>
      <c r="K500" s="5">
        <f t="shared" si="185"/>
        <v>0.93799999999999994</v>
      </c>
      <c r="L500" s="12">
        <f t="shared" si="200"/>
        <v>-97.600000000000136</v>
      </c>
      <c r="M500" s="9">
        <v>8935.2000000000025</v>
      </c>
      <c r="N500" s="9">
        <v>9110.2000000000025</v>
      </c>
      <c r="O500" s="5">
        <f t="shared" si="188"/>
        <v>1.02</v>
      </c>
      <c r="P500" s="12">
        <f t="shared" si="201"/>
        <v>175</v>
      </c>
      <c r="Q500" s="9">
        <v>6964.2</v>
      </c>
      <c r="R500" s="9">
        <v>7200.3</v>
      </c>
      <c r="S500" s="5">
        <f t="shared" si="190"/>
        <v>1.034</v>
      </c>
      <c r="T500" s="12">
        <f t="shared" si="202"/>
        <v>236.10000000000036</v>
      </c>
      <c r="U500" s="9">
        <v>8542.1</v>
      </c>
      <c r="V500" s="9">
        <v>8680.6</v>
      </c>
      <c r="W500" s="5">
        <f t="shared" si="192"/>
        <v>1.016</v>
      </c>
      <c r="X500" s="12">
        <f t="shared" si="203"/>
        <v>138.5</v>
      </c>
    </row>
    <row r="501" spans="1:24" ht="15" hidden="1" customHeight="1" x14ac:dyDescent="0.25">
      <c r="A501" s="7"/>
      <c r="B501" s="7"/>
      <c r="C501" s="8" t="s">
        <v>432</v>
      </c>
      <c r="D501" s="35">
        <v>468</v>
      </c>
      <c r="E501" s="35">
        <v>709.8</v>
      </c>
      <c r="F501" s="35">
        <v>709.8</v>
      </c>
      <c r="G501" s="5">
        <f t="shared" si="183"/>
        <v>1</v>
      </c>
      <c r="H501" s="12">
        <f t="shared" si="184"/>
        <v>0</v>
      </c>
      <c r="I501" s="9">
        <v>1356.5</v>
      </c>
      <c r="J501" s="9">
        <v>1254.7</v>
      </c>
      <c r="K501" s="5">
        <f t="shared" si="185"/>
        <v>0.92500000000000004</v>
      </c>
      <c r="L501" s="12">
        <f t="shared" si="200"/>
        <v>-101.79999999999995</v>
      </c>
      <c r="M501" s="9">
        <v>4641.3000000000011</v>
      </c>
      <c r="N501" s="9">
        <v>4742.3666666666677</v>
      </c>
      <c r="O501" s="5">
        <f t="shared" si="188"/>
        <v>1.022</v>
      </c>
      <c r="P501" s="12">
        <f t="shared" si="201"/>
        <v>101.06666666666661</v>
      </c>
      <c r="Q501" s="9">
        <v>3107.6</v>
      </c>
      <c r="R501" s="9">
        <v>3284.5</v>
      </c>
      <c r="S501" s="5">
        <f t="shared" si="190"/>
        <v>1.0569999999999999</v>
      </c>
      <c r="T501" s="12">
        <f t="shared" si="202"/>
        <v>176.90000000000009</v>
      </c>
      <c r="U501" s="9">
        <v>4464.1000000000004</v>
      </c>
      <c r="V501" s="9">
        <v>4539.2</v>
      </c>
      <c r="W501" s="5">
        <f t="shared" si="192"/>
        <v>1.0169999999999999</v>
      </c>
      <c r="X501" s="12">
        <f t="shared" si="203"/>
        <v>75.099999999999454</v>
      </c>
    </row>
    <row r="502" spans="1:24" ht="15" hidden="1" customHeight="1" x14ac:dyDescent="0.25">
      <c r="A502" s="7"/>
      <c r="B502" s="7"/>
      <c r="C502" s="8" t="s">
        <v>433</v>
      </c>
      <c r="D502" s="35">
        <v>469</v>
      </c>
      <c r="E502" s="35">
        <v>313.3</v>
      </c>
      <c r="F502" s="35">
        <v>250.3</v>
      </c>
      <c r="G502" s="5">
        <f t="shared" si="183"/>
        <v>0.79900000000000004</v>
      </c>
      <c r="H502" s="12">
        <f t="shared" si="184"/>
        <v>-63</v>
      </c>
      <c r="I502" s="9">
        <v>1601.5</v>
      </c>
      <c r="J502" s="9">
        <v>1568.6</v>
      </c>
      <c r="K502" s="5">
        <f t="shared" si="185"/>
        <v>0.97899999999999998</v>
      </c>
      <c r="L502" s="12">
        <f t="shared" si="200"/>
        <v>-32.900000000000091</v>
      </c>
      <c r="M502" s="9">
        <v>5536.8600000000006</v>
      </c>
      <c r="N502" s="9">
        <v>5663.9666666666662</v>
      </c>
      <c r="O502" s="5">
        <f t="shared" si="188"/>
        <v>1.0229999999999999</v>
      </c>
      <c r="P502" s="12">
        <f t="shared" si="201"/>
        <v>127.10666666666566</v>
      </c>
      <c r="Q502" s="9">
        <v>3785.7</v>
      </c>
      <c r="R502" s="9">
        <v>3919.6</v>
      </c>
      <c r="S502" s="5">
        <f t="shared" si="190"/>
        <v>1.0349999999999999</v>
      </c>
      <c r="T502" s="12">
        <f t="shared" si="202"/>
        <v>133.90000000000009</v>
      </c>
      <c r="U502" s="9">
        <v>5387.2</v>
      </c>
      <c r="V502" s="9">
        <v>5488.2</v>
      </c>
      <c r="W502" s="5">
        <f t="shared" si="192"/>
        <v>1.0189999999999999</v>
      </c>
      <c r="X502" s="12">
        <f t="shared" si="203"/>
        <v>101</v>
      </c>
    </row>
    <row r="503" spans="1:24" ht="15" hidden="1" customHeight="1" x14ac:dyDescent="0.25">
      <c r="A503" s="7"/>
      <c r="B503" s="7"/>
      <c r="C503" s="8" t="s">
        <v>434</v>
      </c>
      <c r="D503" s="35">
        <v>830</v>
      </c>
      <c r="E503" s="35">
        <v>779.3</v>
      </c>
      <c r="F503" s="35">
        <v>499.29999999999995</v>
      </c>
      <c r="G503" s="5">
        <f t="shared" si="183"/>
        <v>0.64100000000000001</v>
      </c>
      <c r="H503" s="12">
        <f t="shared" si="184"/>
        <v>-280</v>
      </c>
      <c r="I503" s="9">
        <v>2614.9</v>
      </c>
      <c r="J503" s="9">
        <v>2707.1</v>
      </c>
      <c r="K503" s="5">
        <f t="shared" si="185"/>
        <v>1.0349999999999999</v>
      </c>
      <c r="L503" s="12">
        <f t="shared" si="200"/>
        <v>92.199999999999818</v>
      </c>
      <c r="M503" s="9">
        <v>11230.9</v>
      </c>
      <c r="N503" s="9">
        <v>11412.899999999998</v>
      </c>
      <c r="O503" s="5">
        <f t="shared" si="188"/>
        <v>1.016</v>
      </c>
      <c r="P503" s="12">
        <f t="shared" si="201"/>
        <v>181.99999999999818</v>
      </c>
      <c r="Q503" s="9">
        <v>8052.8</v>
      </c>
      <c r="R503" s="9">
        <v>8096.5</v>
      </c>
      <c r="S503" s="5">
        <f t="shared" si="190"/>
        <v>1.0049999999999999</v>
      </c>
      <c r="T503" s="12">
        <f t="shared" si="202"/>
        <v>43.699999999999818</v>
      </c>
      <c r="U503" s="9">
        <v>10667.7</v>
      </c>
      <c r="V503" s="9">
        <v>10803.6</v>
      </c>
      <c r="W503" s="5">
        <f t="shared" si="192"/>
        <v>1.0129999999999999</v>
      </c>
      <c r="X503" s="12">
        <f t="shared" si="203"/>
        <v>135.89999999999964</v>
      </c>
    </row>
    <row r="504" spans="1:24" ht="15" hidden="1" customHeight="1" x14ac:dyDescent="0.25">
      <c r="A504" s="7"/>
      <c r="B504" s="7"/>
      <c r="C504" s="8" t="s">
        <v>435</v>
      </c>
      <c r="D504" s="35">
        <v>314</v>
      </c>
      <c r="E504" s="35">
        <v>272.3</v>
      </c>
      <c r="F504" s="35">
        <v>272.3</v>
      </c>
      <c r="G504" s="5">
        <f t="shared" si="183"/>
        <v>1</v>
      </c>
      <c r="H504" s="12">
        <f t="shared" si="184"/>
        <v>0</v>
      </c>
      <c r="I504" s="9">
        <v>1045.4000000000001</v>
      </c>
      <c r="J504" s="9">
        <v>991.50000000000011</v>
      </c>
      <c r="K504" s="5">
        <f t="shared" si="185"/>
        <v>0.94799999999999995</v>
      </c>
      <c r="L504" s="12">
        <f t="shared" si="200"/>
        <v>-53.899999999999977</v>
      </c>
      <c r="M504" s="9">
        <v>5564.7</v>
      </c>
      <c r="N504" s="9">
        <v>5682.9466666666667</v>
      </c>
      <c r="O504" s="5">
        <f t="shared" si="188"/>
        <v>1.0209999999999999</v>
      </c>
      <c r="P504" s="12">
        <f t="shared" si="201"/>
        <v>118.2466666666669</v>
      </c>
      <c r="Q504" s="9">
        <v>4494.1000000000004</v>
      </c>
      <c r="R504" s="9">
        <v>4648.8</v>
      </c>
      <c r="S504" s="5">
        <f t="shared" si="190"/>
        <v>1.034</v>
      </c>
      <c r="T504" s="12">
        <f t="shared" si="202"/>
        <v>154.69999999999982</v>
      </c>
      <c r="U504" s="9">
        <v>5539.5</v>
      </c>
      <c r="V504" s="9">
        <v>5640.3</v>
      </c>
      <c r="W504" s="5">
        <f t="shared" si="192"/>
        <v>1.018</v>
      </c>
      <c r="X504" s="12">
        <f t="shared" si="203"/>
        <v>100.80000000000018</v>
      </c>
    </row>
    <row r="505" spans="1:24" ht="15" hidden="1" customHeight="1" x14ac:dyDescent="0.25">
      <c r="A505" s="7"/>
      <c r="B505" s="7"/>
      <c r="C505" s="8" t="s">
        <v>436</v>
      </c>
      <c r="D505" s="35">
        <v>500</v>
      </c>
      <c r="E505" s="35">
        <v>937</v>
      </c>
      <c r="F505" s="35">
        <v>937</v>
      </c>
      <c r="G505" s="5">
        <f t="shared" si="183"/>
        <v>1</v>
      </c>
      <c r="H505" s="12">
        <f t="shared" si="184"/>
        <v>0</v>
      </c>
      <c r="I505" s="9">
        <v>1587.4</v>
      </c>
      <c r="J505" s="9">
        <v>1503.6999999999998</v>
      </c>
      <c r="K505" s="5">
        <f t="shared" si="185"/>
        <v>0.94699999999999995</v>
      </c>
      <c r="L505" s="12">
        <f t="shared" si="200"/>
        <v>-83.700000000000273</v>
      </c>
      <c r="M505" s="9">
        <v>5327.1999999999989</v>
      </c>
      <c r="N505" s="9">
        <v>5434.493333333332</v>
      </c>
      <c r="O505" s="5">
        <f t="shared" si="188"/>
        <v>1.02</v>
      </c>
      <c r="P505" s="12">
        <f t="shared" si="201"/>
        <v>107.29333333333307</v>
      </c>
      <c r="Q505" s="9">
        <v>3365.4</v>
      </c>
      <c r="R505" s="9">
        <v>3528.7</v>
      </c>
      <c r="S505" s="5">
        <f t="shared" si="190"/>
        <v>1.0489999999999999</v>
      </c>
      <c r="T505" s="12">
        <f t="shared" si="202"/>
        <v>163.29999999999973</v>
      </c>
      <c r="U505" s="9">
        <v>4952.8</v>
      </c>
      <c r="V505" s="9">
        <v>5032.3999999999996</v>
      </c>
      <c r="W505" s="5">
        <f t="shared" si="192"/>
        <v>1.016</v>
      </c>
      <c r="X505" s="12">
        <f t="shared" si="203"/>
        <v>79.599999999999454</v>
      </c>
    </row>
    <row r="506" spans="1:24" ht="15" hidden="1" customHeight="1" x14ac:dyDescent="0.25">
      <c r="A506" s="7"/>
      <c r="B506" s="7"/>
      <c r="C506" s="8" t="s">
        <v>437</v>
      </c>
      <c r="D506" s="35">
        <v>785</v>
      </c>
      <c r="E506" s="35">
        <v>662</v>
      </c>
      <c r="F506" s="35">
        <v>412</v>
      </c>
      <c r="G506" s="5">
        <f t="shared" si="183"/>
        <v>0.622</v>
      </c>
      <c r="H506" s="12">
        <f t="shared" si="184"/>
        <v>-250</v>
      </c>
      <c r="I506" s="9">
        <v>2530.5</v>
      </c>
      <c r="J506" s="9">
        <v>2659.4</v>
      </c>
      <c r="K506" s="5">
        <f t="shared" si="185"/>
        <v>1.0509999999999999</v>
      </c>
      <c r="L506" s="12">
        <f t="shared" si="200"/>
        <v>128.90000000000009</v>
      </c>
      <c r="M506" s="9">
        <v>7365.3</v>
      </c>
      <c r="N506" s="9">
        <v>7508.8666666666668</v>
      </c>
      <c r="O506" s="5">
        <f t="shared" si="188"/>
        <v>1.0189999999999999</v>
      </c>
      <c r="P506" s="12">
        <f t="shared" si="201"/>
        <v>143.56666666666661</v>
      </c>
      <c r="Q506" s="9">
        <v>4465.8</v>
      </c>
      <c r="R506" s="9">
        <v>4436.8</v>
      </c>
      <c r="S506" s="5">
        <f t="shared" si="190"/>
        <v>0.99399999999999999</v>
      </c>
      <c r="T506" s="12">
        <f t="shared" si="202"/>
        <v>-29</v>
      </c>
      <c r="U506" s="9">
        <v>6996.3</v>
      </c>
      <c r="V506" s="9">
        <v>7096.2000000000007</v>
      </c>
      <c r="W506" s="5">
        <f t="shared" si="192"/>
        <v>1.014</v>
      </c>
      <c r="X506" s="12">
        <f t="shared" si="203"/>
        <v>99.900000000000546</v>
      </c>
    </row>
    <row r="507" spans="1:24" ht="15" hidden="1" customHeight="1" x14ac:dyDescent="0.25">
      <c r="A507" s="7"/>
      <c r="B507" s="7"/>
      <c r="C507" s="8" t="s">
        <v>438</v>
      </c>
      <c r="D507" s="35">
        <v>333</v>
      </c>
      <c r="E507" s="35">
        <v>210.6</v>
      </c>
      <c r="F507" s="35">
        <v>210.6</v>
      </c>
      <c r="G507" s="5">
        <f t="shared" si="183"/>
        <v>1</v>
      </c>
      <c r="H507" s="12">
        <f t="shared" si="184"/>
        <v>0</v>
      </c>
      <c r="I507" s="9">
        <v>1143.9000000000001</v>
      </c>
      <c r="J507" s="9">
        <v>1076.2</v>
      </c>
      <c r="K507" s="5">
        <f t="shared" si="185"/>
        <v>0.94099999999999995</v>
      </c>
      <c r="L507" s="12">
        <f t="shared" si="200"/>
        <v>-67.700000000000045</v>
      </c>
      <c r="M507" s="9">
        <v>4685.7000000000007</v>
      </c>
      <c r="N507" s="9">
        <v>4777.7600000000011</v>
      </c>
      <c r="O507" s="5">
        <f t="shared" si="188"/>
        <v>1.02</v>
      </c>
      <c r="P507" s="12">
        <f t="shared" si="201"/>
        <v>92.0600000000004</v>
      </c>
      <c r="Q507" s="9">
        <v>3405.4</v>
      </c>
      <c r="R507" s="9">
        <v>3546.6</v>
      </c>
      <c r="S507" s="5">
        <f t="shared" si="190"/>
        <v>1.0409999999999999</v>
      </c>
      <c r="T507" s="12">
        <f t="shared" si="202"/>
        <v>141.19999999999982</v>
      </c>
      <c r="U507" s="9">
        <v>4549.3</v>
      </c>
      <c r="V507" s="9">
        <v>4622.8</v>
      </c>
      <c r="W507" s="5">
        <f t="shared" si="192"/>
        <v>1.016</v>
      </c>
      <c r="X507" s="12">
        <f t="shared" si="203"/>
        <v>73.5</v>
      </c>
    </row>
    <row r="508" spans="1:24" ht="15" hidden="1" customHeight="1" x14ac:dyDescent="0.25">
      <c r="A508" s="7"/>
      <c r="B508" s="7"/>
      <c r="C508" s="8" t="s">
        <v>439</v>
      </c>
      <c r="D508" s="35">
        <v>257</v>
      </c>
      <c r="E508" s="35">
        <v>149.30000000000001</v>
      </c>
      <c r="F508" s="35">
        <v>149.30000000000001</v>
      </c>
      <c r="G508" s="5">
        <f t="shared" si="183"/>
        <v>1</v>
      </c>
      <c r="H508" s="12">
        <f t="shared" si="184"/>
        <v>0</v>
      </c>
      <c r="I508" s="9">
        <v>897.4</v>
      </c>
      <c r="J508" s="9">
        <v>843.4</v>
      </c>
      <c r="K508" s="5">
        <f t="shared" si="185"/>
        <v>0.94</v>
      </c>
      <c r="L508" s="12">
        <f t="shared" si="200"/>
        <v>-54</v>
      </c>
      <c r="M508" s="9">
        <v>4574.0999999999985</v>
      </c>
      <c r="N508" s="9">
        <v>4635.1133333333319</v>
      </c>
      <c r="O508" s="5">
        <f t="shared" si="188"/>
        <v>1.0129999999999999</v>
      </c>
      <c r="P508" s="12">
        <f t="shared" si="201"/>
        <v>61.013333333333321</v>
      </c>
      <c r="Q508" s="9">
        <v>3617.2</v>
      </c>
      <c r="R508" s="9">
        <v>3717.9</v>
      </c>
      <c r="S508" s="5">
        <f t="shared" si="190"/>
        <v>1.028</v>
      </c>
      <c r="T508" s="12">
        <f t="shared" si="202"/>
        <v>100.70000000000027</v>
      </c>
      <c r="U508" s="9">
        <v>4514.5999999999995</v>
      </c>
      <c r="V508" s="9">
        <v>4561.3</v>
      </c>
      <c r="W508" s="5">
        <f t="shared" si="192"/>
        <v>1.01</v>
      </c>
      <c r="X508" s="12">
        <f t="shared" si="203"/>
        <v>46.700000000000728</v>
      </c>
    </row>
    <row r="509" spans="1:24" ht="15" hidden="1" customHeight="1" x14ac:dyDescent="0.25">
      <c r="A509" s="7"/>
      <c r="B509" s="7"/>
      <c r="C509" s="8" t="s">
        <v>52</v>
      </c>
      <c r="D509" s="35">
        <v>511</v>
      </c>
      <c r="E509" s="35">
        <v>592.6</v>
      </c>
      <c r="F509" s="35">
        <v>592.6</v>
      </c>
      <c r="G509" s="5">
        <f t="shared" si="183"/>
        <v>1</v>
      </c>
      <c r="H509" s="12">
        <f t="shared" si="184"/>
        <v>0</v>
      </c>
      <c r="I509" s="9">
        <v>1605.7</v>
      </c>
      <c r="J509" s="9">
        <v>1497.1</v>
      </c>
      <c r="K509" s="5">
        <f t="shared" si="185"/>
        <v>0.93200000000000005</v>
      </c>
      <c r="L509" s="12">
        <f t="shared" si="200"/>
        <v>-108.60000000000014</v>
      </c>
      <c r="M509" s="9">
        <v>7921.4</v>
      </c>
      <c r="N509" s="9">
        <v>8113.0666666666666</v>
      </c>
      <c r="O509" s="5">
        <f t="shared" si="188"/>
        <v>1.024</v>
      </c>
      <c r="P509" s="12">
        <f t="shared" si="201"/>
        <v>191.66666666666697</v>
      </c>
      <c r="Q509" s="9">
        <v>5986.3</v>
      </c>
      <c r="R509" s="9">
        <v>6258.3</v>
      </c>
      <c r="S509" s="5">
        <f t="shared" si="190"/>
        <v>1.0449999999999999</v>
      </c>
      <c r="T509" s="12">
        <f t="shared" si="202"/>
        <v>272</v>
      </c>
      <c r="U509" s="9">
        <v>7592</v>
      </c>
      <c r="V509" s="9">
        <v>7755.4</v>
      </c>
      <c r="W509" s="5">
        <f t="shared" si="192"/>
        <v>1.022</v>
      </c>
      <c r="X509" s="12">
        <f t="shared" si="203"/>
        <v>163.39999999999964</v>
      </c>
    </row>
    <row r="510" spans="1:24" ht="15" hidden="1" customHeight="1" x14ac:dyDescent="0.25">
      <c r="A510" s="7"/>
      <c r="B510" s="7"/>
      <c r="C510" s="8" t="s">
        <v>440</v>
      </c>
      <c r="D510" s="35">
        <v>368</v>
      </c>
      <c r="E510" s="35">
        <v>643.9</v>
      </c>
      <c r="F510" s="35">
        <v>628.9</v>
      </c>
      <c r="G510" s="5">
        <f t="shared" si="183"/>
        <v>0.97699999999999998</v>
      </c>
      <c r="H510" s="12">
        <f t="shared" si="184"/>
        <v>-15</v>
      </c>
      <c r="I510" s="9">
        <v>1138.4000000000001</v>
      </c>
      <c r="J510" s="9">
        <v>1101.4000000000001</v>
      </c>
      <c r="K510" s="5">
        <f t="shared" si="185"/>
        <v>0.96699999999999997</v>
      </c>
      <c r="L510" s="12">
        <f t="shared" si="200"/>
        <v>-37</v>
      </c>
      <c r="M510" s="9">
        <v>5282.4999999999991</v>
      </c>
      <c r="N510" s="9">
        <v>5356.3666666666659</v>
      </c>
      <c r="O510" s="5">
        <f t="shared" si="188"/>
        <v>1.014</v>
      </c>
      <c r="P510" s="12">
        <f t="shared" si="201"/>
        <v>73.866666666666788</v>
      </c>
      <c r="Q510" s="9">
        <v>4008.8</v>
      </c>
      <c r="R510" s="9">
        <v>4099.3</v>
      </c>
      <c r="S510" s="5">
        <f t="shared" si="190"/>
        <v>1.0229999999999999</v>
      </c>
      <c r="T510" s="12">
        <f t="shared" si="202"/>
        <v>90.5</v>
      </c>
      <c r="U510" s="9">
        <v>5147.2000000000007</v>
      </c>
      <c r="V510" s="9">
        <v>5200.7000000000007</v>
      </c>
      <c r="W510" s="5">
        <f t="shared" si="192"/>
        <v>1.01</v>
      </c>
      <c r="X510" s="12">
        <f t="shared" si="203"/>
        <v>53.5</v>
      </c>
    </row>
    <row r="511" spans="1:24" ht="15" hidden="1" customHeight="1" x14ac:dyDescent="0.25">
      <c r="A511" s="7"/>
      <c r="B511" s="7"/>
      <c r="C511" s="8" t="s">
        <v>441</v>
      </c>
      <c r="D511" s="35">
        <v>563</v>
      </c>
      <c r="E511" s="35">
        <v>1302</v>
      </c>
      <c r="F511" s="35">
        <v>1302</v>
      </c>
      <c r="G511" s="5">
        <f t="shared" si="183"/>
        <v>1</v>
      </c>
      <c r="H511" s="12">
        <f t="shared" si="184"/>
        <v>0</v>
      </c>
      <c r="I511" s="9">
        <v>1409.8</v>
      </c>
      <c r="J511" s="9">
        <v>1283.4000000000001</v>
      </c>
      <c r="K511" s="5">
        <f t="shared" si="185"/>
        <v>0.91</v>
      </c>
      <c r="L511" s="12">
        <f t="shared" si="200"/>
        <v>-126.39999999999986</v>
      </c>
      <c r="M511" s="9">
        <v>5442.0999999999985</v>
      </c>
      <c r="N511" s="9">
        <v>5534.3999999999987</v>
      </c>
      <c r="O511" s="5">
        <f t="shared" si="188"/>
        <v>1.0169999999999999</v>
      </c>
      <c r="P511" s="12">
        <f t="shared" si="201"/>
        <v>92.300000000000182</v>
      </c>
      <c r="Q511" s="9">
        <v>3758.1</v>
      </c>
      <c r="R511" s="9">
        <v>3945.6</v>
      </c>
      <c r="S511" s="5">
        <f t="shared" si="190"/>
        <v>1.05</v>
      </c>
      <c r="T511" s="12">
        <f t="shared" si="202"/>
        <v>187.5</v>
      </c>
      <c r="U511" s="9">
        <v>5167.8999999999996</v>
      </c>
      <c r="V511" s="9">
        <v>5229</v>
      </c>
      <c r="W511" s="5">
        <f t="shared" si="192"/>
        <v>1.012</v>
      </c>
      <c r="X511" s="12">
        <f t="shared" si="203"/>
        <v>61.100000000000364</v>
      </c>
    </row>
    <row r="512" spans="1:24" ht="15" hidden="1" customHeight="1" x14ac:dyDescent="0.25">
      <c r="A512" s="7"/>
      <c r="B512" s="7"/>
      <c r="C512" s="8" t="s">
        <v>442</v>
      </c>
      <c r="D512" s="35">
        <v>546</v>
      </c>
      <c r="E512" s="35">
        <v>376.2</v>
      </c>
      <c r="F512" s="35">
        <v>376.2</v>
      </c>
      <c r="G512" s="5">
        <f t="shared" si="183"/>
        <v>1</v>
      </c>
      <c r="H512" s="12">
        <f t="shared" si="184"/>
        <v>0</v>
      </c>
      <c r="I512" s="9">
        <v>1846.7</v>
      </c>
      <c r="J512" s="9">
        <v>1731.9</v>
      </c>
      <c r="K512" s="5">
        <f t="shared" si="185"/>
        <v>0.93799999999999994</v>
      </c>
      <c r="L512" s="12">
        <f t="shared" si="200"/>
        <v>-114.79999999999995</v>
      </c>
      <c r="M512" s="9">
        <v>5606.6</v>
      </c>
      <c r="N512" s="9">
        <v>5741.9266666666681</v>
      </c>
      <c r="O512" s="5">
        <f t="shared" si="188"/>
        <v>1.024</v>
      </c>
      <c r="P512" s="12">
        <f t="shared" si="201"/>
        <v>135.32666666666773</v>
      </c>
      <c r="Q512" s="9">
        <v>3589.7</v>
      </c>
      <c r="R512" s="9">
        <v>3809.6</v>
      </c>
      <c r="S512" s="5">
        <f t="shared" si="190"/>
        <v>1.0609999999999999</v>
      </c>
      <c r="T512" s="12">
        <f t="shared" si="202"/>
        <v>219.90000000000009</v>
      </c>
      <c r="U512" s="9">
        <v>5436.4</v>
      </c>
      <c r="V512" s="9">
        <v>5541.5</v>
      </c>
      <c r="W512" s="5">
        <f t="shared" si="192"/>
        <v>1.0189999999999999</v>
      </c>
      <c r="X512" s="12">
        <f t="shared" si="203"/>
        <v>105.10000000000036</v>
      </c>
    </row>
    <row r="513" spans="1:24" ht="15" hidden="1" customHeight="1" x14ac:dyDescent="0.25">
      <c r="A513" s="7"/>
      <c r="B513" s="7"/>
      <c r="C513" s="8" t="s">
        <v>443</v>
      </c>
      <c r="D513" s="35">
        <v>2651</v>
      </c>
      <c r="E513" s="35">
        <v>2737.1</v>
      </c>
      <c r="F513" s="35">
        <v>2717.1</v>
      </c>
      <c r="G513" s="5">
        <f t="shared" si="183"/>
        <v>0.99299999999999999</v>
      </c>
      <c r="H513" s="12">
        <f t="shared" si="184"/>
        <v>-20</v>
      </c>
      <c r="I513" s="9">
        <v>8082.4</v>
      </c>
      <c r="J513" s="9">
        <v>7520.7</v>
      </c>
      <c r="K513" s="5">
        <f t="shared" si="185"/>
        <v>0.93100000000000005</v>
      </c>
      <c r="L513" s="12">
        <f t="shared" si="200"/>
        <v>-561.69999999999982</v>
      </c>
      <c r="M513" s="9">
        <v>8603.4</v>
      </c>
      <c r="N513" s="9">
        <v>8858.760000000002</v>
      </c>
      <c r="O513" s="5">
        <f t="shared" si="188"/>
        <v>1.03</v>
      </c>
      <c r="P513" s="12">
        <f t="shared" si="201"/>
        <v>255.3600000000024</v>
      </c>
      <c r="Q513" s="9">
        <v>0</v>
      </c>
      <c r="R513" s="9">
        <v>0</v>
      </c>
      <c r="S513" s="5">
        <f t="shared" si="190"/>
        <v>0</v>
      </c>
      <c r="T513" s="12">
        <f t="shared" si="202"/>
        <v>0</v>
      </c>
      <c r="U513" s="9">
        <v>8082.4</v>
      </c>
      <c r="V513" s="9">
        <v>7520.7</v>
      </c>
      <c r="W513" s="5">
        <f t="shared" si="192"/>
        <v>0.93100000000000005</v>
      </c>
      <c r="X513" s="12">
        <f t="shared" si="203"/>
        <v>-561.69999999999982</v>
      </c>
    </row>
    <row r="514" spans="1:24" ht="15" hidden="1" customHeight="1" x14ac:dyDescent="0.25">
      <c r="A514" s="7"/>
      <c r="B514" s="7"/>
      <c r="C514" s="8" t="s">
        <v>124</v>
      </c>
      <c r="D514" s="35">
        <v>476</v>
      </c>
      <c r="E514" s="35">
        <v>355</v>
      </c>
      <c r="F514" s="35">
        <v>355</v>
      </c>
      <c r="G514" s="5">
        <f t="shared" si="183"/>
        <v>1</v>
      </c>
      <c r="H514" s="12">
        <f t="shared" si="184"/>
        <v>0</v>
      </c>
      <c r="I514" s="9">
        <v>1666</v>
      </c>
      <c r="J514" s="9">
        <v>1565.2</v>
      </c>
      <c r="K514" s="5">
        <f t="shared" si="185"/>
        <v>0.93899999999999995</v>
      </c>
      <c r="L514" s="12">
        <f t="shared" si="200"/>
        <v>-100.79999999999995</v>
      </c>
      <c r="M514" s="9">
        <v>4301.2</v>
      </c>
      <c r="N514" s="9">
        <v>4443.3599999999997</v>
      </c>
      <c r="O514" s="5">
        <f t="shared" si="188"/>
        <v>1.0329999999999999</v>
      </c>
      <c r="P514" s="12">
        <f t="shared" si="201"/>
        <v>142.15999999999985</v>
      </c>
      <c r="Q514" s="9">
        <v>2528.6999999999998</v>
      </c>
      <c r="R514" s="9">
        <v>2745.3</v>
      </c>
      <c r="S514" s="5">
        <f t="shared" si="190"/>
        <v>1.0860000000000001</v>
      </c>
      <c r="T514" s="12">
        <f t="shared" si="202"/>
        <v>216.60000000000036</v>
      </c>
      <c r="U514" s="9">
        <v>4194.7</v>
      </c>
      <c r="V514" s="9">
        <v>4310.5</v>
      </c>
      <c r="W514" s="5">
        <f t="shared" si="192"/>
        <v>1.028</v>
      </c>
      <c r="X514" s="12">
        <f t="shared" si="203"/>
        <v>115.80000000000018</v>
      </c>
    </row>
    <row r="515" spans="1:24" ht="15" hidden="1" customHeight="1" x14ac:dyDescent="0.25">
      <c r="A515" s="7"/>
      <c r="B515" s="7"/>
      <c r="C515" s="8" t="s">
        <v>63</v>
      </c>
      <c r="D515" s="35">
        <v>550</v>
      </c>
      <c r="E515" s="35">
        <v>1158</v>
      </c>
      <c r="F515" s="35">
        <v>1141.5999999999999</v>
      </c>
      <c r="G515" s="5">
        <f t="shared" si="183"/>
        <v>0.98599999999999999</v>
      </c>
      <c r="H515" s="12">
        <f t="shared" si="184"/>
        <v>-16.400000000000091</v>
      </c>
      <c r="I515" s="9">
        <v>1295.5999999999999</v>
      </c>
      <c r="J515" s="9">
        <v>1295.5999999999999</v>
      </c>
      <c r="K515" s="5">
        <f t="shared" si="185"/>
        <v>1</v>
      </c>
      <c r="L515" s="12">
        <f t="shared" si="200"/>
        <v>0</v>
      </c>
      <c r="M515" s="9">
        <v>5883.9999999999991</v>
      </c>
      <c r="N515" s="9">
        <v>6000.6333333333332</v>
      </c>
      <c r="O515" s="5">
        <f t="shared" si="188"/>
        <v>1.02</v>
      </c>
      <c r="P515" s="12">
        <f t="shared" si="201"/>
        <v>116.63333333333412</v>
      </c>
      <c r="Q515" s="9">
        <v>4293.2</v>
      </c>
      <c r="R515" s="9">
        <v>4379.3</v>
      </c>
      <c r="S515" s="5">
        <f t="shared" si="190"/>
        <v>1.02</v>
      </c>
      <c r="T515" s="12">
        <f t="shared" si="202"/>
        <v>86.100000000000364</v>
      </c>
      <c r="U515" s="9">
        <v>5588.7999999999993</v>
      </c>
      <c r="V515" s="9">
        <v>5674.9</v>
      </c>
      <c r="W515" s="5">
        <f t="shared" si="192"/>
        <v>1.0149999999999999</v>
      </c>
      <c r="X515" s="12">
        <f t="shared" si="203"/>
        <v>86.100000000000364</v>
      </c>
    </row>
    <row r="516" spans="1:24" ht="15" hidden="1" customHeight="1" x14ac:dyDescent="0.25">
      <c r="A516" s="7">
        <v>2</v>
      </c>
      <c r="B516" s="7">
        <v>2</v>
      </c>
      <c r="C516" s="8" t="s">
        <v>13</v>
      </c>
      <c r="D516" s="35">
        <v>16855</v>
      </c>
      <c r="E516" s="35">
        <v>58131.1</v>
      </c>
      <c r="F516" s="35">
        <v>44667.1</v>
      </c>
      <c r="G516" s="5">
        <f t="shared" si="183"/>
        <v>0.76800000000000002</v>
      </c>
      <c r="H516" s="12">
        <f t="shared" si="184"/>
        <v>-13464</v>
      </c>
      <c r="I516" s="9">
        <v>118447.8</v>
      </c>
      <c r="J516" s="9">
        <v>128574.6</v>
      </c>
      <c r="K516" s="5">
        <f t="shared" si="185"/>
        <v>1.085</v>
      </c>
      <c r="L516" s="12">
        <f t="shared" si="200"/>
        <v>10126.800000000003</v>
      </c>
      <c r="M516" s="9">
        <v>299564.08999999997</v>
      </c>
      <c r="N516" s="9">
        <v>302414.43000000011</v>
      </c>
      <c r="O516" s="5">
        <f t="shared" si="188"/>
        <v>1.01</v>
      </c>
      <c r="P516" s="12">
        <f t="shared" si="201"/>
        <v>2850.340000000142</v>
      </c>
      <c r="Q516" s="9">
        <v>135633.4</v>
      </c>
      <c r="R516" s="9">
        <v>126855.8</v>
      </c>
      <c r="S516" s="5">
        <f t="shared" si="190"/>
        <v>0.93500000000000005</v>
      </c>
      <c r="T516" s="12">
        <f t="shared" si="202"/>
        <v>-8777.5999999999913</v>
      </c>
      <c r="U516" s="9">
        <v>254160.2</v>
      </c>
      <c r="V516" s="9">
        <v>255509.40000000002</v>
      </c>
      <c r="W516" s="5">
        <f t="shared" si="192"/>
        <v>1.0049999999999999</v>
      </c>
      <c r="X516" s="12">
        <f t="shared" si="203"/>
        <v>1349.2000000000116</v>
      </c>
    </row>
    <row r="517" spans="1:24" x14ac:dyDescent="0.25">
      <c r="A517" s="4">
        <v>1</v>
      </c>
      <c r="B517" s="4">
        <v>1</v>
      </c>
      <c r="C517" s="38" t="s">
        <v>444</v>
      </c>
      <c r="D517" s="34">
        <v>21181</v>
      </c>
      <c r="E517" s="34">
        <v>103629.59999999999</v>
      </c>
      <c r="F517" s="34">
        <v>96300.2</v>
      </c>
      <c r="G517" s="5">
        <f t="shared" si="183"/>
        <v>0.92900000000000005</v>
      </c>
      <c r="H517" s="6">
        <f t="shared" si="184"/>
        <v>-7329.3999999999942</v>
      </c>
      <c r="I517" s="36">
        <v>227189.19999999998</v>
      </c>
      <c r="J517" s="36">
        <v>219129.3</v>
      </c>
      <c r="K517" s="5">
        <f t="shared" si="185"/>
        <v>0.96499999999999997</v>
      </c>
      <c r="L517" s="6">
        <f>SUM(L518:L532)</f>
        <v>-8059.8999999999924</v>
      </c>
      <c r="M517" s="36">
        <v>470799.01999999996</v>
      </c>
      <c r="N517" s="36">
        <v>477455.12</v>
      </c>
      <c r="O517" s="5">
        <f t="shared" si="188"/>
        <v>1.014</v>
      </c>
      <c r="P517" s="6">
        <f>SUM(P518:P532)</f>
        <v>6656.0999999999904</v>
      </c>
      <c r="Q517" s="36">
        <f t="shared" ref="Q517" si="204">SUM(Q518:Q532)</f>
        <v>191951.5</v>
      </c>
      <c r="R517" s="36">
        <v>203967.3</v>
      </c>
      <c r="S517" s="5">
        <f t="shared" si="190"/>
        <v>1.0629999999999999</v>
      </c>
      <c r="T517" s="6">
        <f>SUM(T518:T532)</f>
        <v>12015.800000000001</v>
      </c>
      <c r="U517" s="36">
        <v>419140.69999999995</v>
      </c>
      <c r="V517" s="36">
        <v>423096.60000000003</v>
      </c>
      <c r="W517" s="5">
        <f t="shared" si="192"/>
        <v>1.0089999999999999</v>
      </c>
      <c r="X517" s="6">
        <f>SUM(X518:X532)</f>
        <v>3955.9000000000342</v>
      </c>
    </row>
    <row r="518" spans="1:24" ht="15" hidden="1" customHeight="1" x14ac:dyDescent="0.25">
      <c r="A518" s="7">
        <v>3</v>
      </c>
      <c r="B518" s="7">
        <v>3</v>
      </c>
      <c r="C518" s="8" t="s">
        <v>445</v>
      </c>
      <c r="D518" s="30">
        <v>11026</v>
      </c>
      <c r="E518" s="9">
        <v>29433.1</v>
      </c>
      <c r="F518" s="9">
        <v>26719.599999999999</v>
      </c>
      <c r="G518" s="5">
        <f t="shared" si="183"/>
        <v>0.90800000000000003</v>
      </c>
      <c r="H518" s="12">
        <f t="shared" si="184"/>
        <v>-2713.5</v>
      </c>
      <c r="I518" s="9">
        <v>15373.8</v>
      </c>
      <c r="J518" s="9">
        <v>15877.7</v>
      </c>
      <c r="K518" s="5">
        <f t="shared" si="185"/>
        <v>1.0329999999999999</v>
      </c>
      <c r="L518" s="12">
        <f t="shared" ref="L518:L543" si="205">J518-I518</f>
        <v>503.90000000000146</v>
      </c>
      <c r="M518" s="9">
        <v>12824.1</v>
      </c>
      <c r="N518" s="9">
        <v>13577.9</v>
      </c>
      <c r="O518" s="5">
        <f t="shared" si="188"/>
        <v>1.0589999999999999</v>
      </c>
      <c r="P518" s="12">
        <f t="shared" ref="P518:P543" si="206">N518-M518</f>
        <v>753.79999999999927</v>
      </c>
      <c r="Q518" s="9">
        <v>0</v>
      </c>
      <c r="R518" s="9">
        <v>0</v>
      </c>
      <c r="S518" s="5">
        <f t="shared" si="190"/>
        <v>0</v>
      </c>
      <c r="T518" s="12">
        <f t="shared" ref="T518:T543" si="207">R518-Q518</f>
        <v>0</v>
      </c>
      <c r="U518" s="9">
        <v>15373.8</v>
      </c>
      <c r="V518" s="9">
        <v>15877.7</v>
      </c>
      <c r="W518" s="5">
        <f t="shared" si="192"/>
        <v>1.0329999999999999</v>
      </c>
      <c r="X518" s="12">
        <f t="shared" ref="X518:X543" si="208">V518-U518</f>
        <v>503.90000000000146</v>
      </c>
    </row>
    <row r="519" spans="1:24" ht="15" hidden="1" customHeight="1" x14ac:dyDescent="0.25">
      <c r="A519" s="7"/>
      <c r="B519" s="7"/>
      <c r="C519" s="8" t="s">
        <v>446</v>
      </c>
      <c r="D519" s="30">
        <v>999</v>
      </c>
      <c r="E519" s="9">
        <v>981.7</v>
      </c>
      <c r="F519" s="9">
        <v>957.1</v>
      </c>
      <c r="G519" s="5">
        <f t="shared" si="183"/>
        <v>0.97499999999999998</v>
      </c>
      <c r="H519" s="12">
        <f t="shared" si="184"/>
        <v>-24.600000000000023</v>
      </c>
      <c r="I519" s="9">
        <v>3139.2</v>
      </c>
      <c r="J519" s="9">
        <v>2953.4</v>
      </c>
      <c r="K519" s="5">
        <f t="shared" si="185"/>
        <v>0.94099999999999995</v>
      </c>
      <c r="L519" s="12">
        <f t="shared" si="205"/>
        <v>-185.79999999999973</v>
      </c>
      <c r="M519" s="9">
        <v>7650.2</v>
      </c>
      <c r="N519" s="9">
        <v>7694.4066666666658</v>
      </c>
      <c r="O519" s="5">
        <f t="shared" si="188"/>
        <v>1.006</v>
      </c>
      <c r="P519" s="12">
        <f t="shared" si="206"/>
        <v>44.206666666666024</v>
      </c>
      <c r="Q519" s="9">
        <v>4322.1000000000004</v>
      </c>
      <c r="R519" s="9">
        <v>4496.5</v>
      </c>
      <c r="S519" s="5">
        <f t="shared" si="190"/>
        <v>1.04</v>
      </c>
      <c r="T519" s="12">
        <f t="shared" si="207"/>
        <v>174.39999999999964</v>
      </c>
      <c r="U519" s="9">
        <v>7461.3</v>
      </c>
      <c r="V519" s="9">
        <v>7449.9</v>
      </c>
      <c r="W519" s="5">
        <f t="shared" si="192"/>
        <v>0.998</v>
      </c>
      <c r="X519" s="12">
        <f t="shared" si="208"/>
        <v>-11.400000000000546</v>
      </c>
    </row>
    <row r="520" spans="1:24" ht="15" hidden="1" customHeight="1" x14ac:dyDescent="0.25">
      <c r="A520" s="7"/>
      <c r="B520" s="7"/>
      <c r="C520" s="8" t="s">
        <v>447</v>
      </c>
      <c r="D520" s="30">
        <v>533</v>
      </c>
      <c r="E520" s="9">
        <v>644.6</v>
      </c>
      <c r="F520" s="9">
        <v>633.70000000000005</v>
      </c>
      <c r="G520" s="5">
        <f t="shared" si="183"/>
        <v>0.98299999999999998</v>
      </c>
      <c r="H520" s="12">
        <f t="shared" si="184"/>
        <v>-10.899999999999977</v>
      </c>
      <c r="I520" s="9">
        <v>1523.2</v>
      </c>
      <c r="J520" s="9">
        <v>1425.4</v>
      </c>
      <c r="K520" s="5">
        <f t="shared" si="185"/>
        <v>0.93600000000000005</v>
      </c>
      <c r="L520" s="12">
        <f t="shared" si="205"/>
        <v>-97.799999999999955</v>
      </c>
      <c r="M520" s="9">
        <v>5556.7999999999993</v>
      </c>
      <c r="N520" s="9">
        <v>5564.1333333333323</v>
      </c>
      <c r="O520" s="5">
        <f t="shared" si="188"/>
        <v>1.0009999999999999</v>
      </c>
      <c r="P520" s="12">
        <f t="shared" si="206"/>
        <v>7.3333333333330302</v>
      </c>
      <c r="Q520" s="9">
        <v>3626.5</v>
      </c>
      <c r="R520" s="9">
        <v>3702</v>
      </c>
      <c r="S520" s="5">
        <f t="shared" si="190"/>
        <v>1.0209999999999999</v>
      </c>
      <c r="T520" s="12">
        <f t="shared" si="207"/>
        <v>75.5</v>
      </c>
      <c r="U520" s="9">
        <v>5149.7</v>
      </c>
      <c r="V520" s="9">
        <v>5127.3999999999996</v>
      </c>
      <c r="W520" s="5">
        <f t="shared" si="192"/>
        <v>0.996</v>
      </c>
      <c r="X520" s="12">
        <f t="shared" si="208"/>
        <v>-22.300000000000182</v>
      </c>
    </row>
    <row r="521" spans="1:24" ht="15" hidden="1" customHeight="1" x14ac:dyDescent="0.25">
      <c r="A521" s="7"/>
      <c r="B521" s="7"/>
      <c r="C521" s="8" t="s">
        <v>448</v>
      </c>
      <c r="D521" s="30">
        <v>575</v>
      </c>
      <c r="E521" s="9">
        <v>1049.0999999999999</v>
      </c>
      <c r="F521" s="9">
        <v>956.09999999999991</v>
      </c>
      <c r="G521" s="5">
        <f t="shared" si="183"/>
        <v>0.91100000000000003</v>
      </c>
      <c r="H521" s="12">
        <f t="shared" si="184"/>
        <v>-93</v>
      </c>
      <c r="I521" s="9">
        <v>1287.9000000000001</v>
      </c>
      <c r="J521" s="9">
        <v>1264.9000000000001</v>
      </c>
      <c r="K521" s="5">
        <f t="shared" si="185"/>
        <v>0.98199999999999998</v>
      </c>
      <c r="L521" s="12">
        <f t="shared" si="205"/>
        <v>-23</v>
      </c>
      <c r="M521" s="9">
        <v>5689.9</v>
      </c>
      <c r="N521" s="9">
        <v>5775.293333333334</v>
      </c>
      <c r="O521" s="5">
        <f t="shared" si="188"/>
        <v>1.0149999999999999</v>
      </c>
      <c r="P521" s="12">
        <f t="shared" si="206"/>
        <v>85.39333333333434</v>
      </c>
      <c r="Q521" s="9">
        <v>3791.2</v>
      </c>
      <c r="R521" s="9">
        <v>3867.6</v>
      </c>
      <c r="S521" s="5">
        <f t="shared" si="190"/>
        <v>1.02</v>
      </c>
      <c r="T521" s="12">
        <f t="shared" si="207"/>
        <v>76.400000000000091</v>
      </c>
      <c r="U521" s="9">
        <v>5079.1000000000004</v>
      </c>
      <c r="V521" s="9">
        <v>5132.5</v>
      </c>
      <c r="W521" s="5">
        <f t="shared" si="192"/>
        <v>1.0109999999999999</v>
      </c>
      <c r="X521" s="12">
        <f t="shared" si="208"/>
        <v>53.399999999999636</v>
      </c>
    </row>
    <row r="522" spans="1:24" ht="15" hidden="1" customHeight="1" x14ac:dyDescent="0.25">
      <c r="A522" s="7"/>
      <c r="B522" s="7"/>
      <c r="C522" s="8" t="s">
        <v>449</v>
      </c>
      <c r="D522" s="30">
        <v>1290</v>
      </c>
      <c r="E522" s="9">
        <v>509.5</v>
      </c>
      <c r="F522" s="9">
        <v>464.5</v>
      </c>
      <c r="G522" s="5">
        <f t="shared" si="183"/>
        <v>0.91200000000000003</v>
      </c>
      <c r="H522" s="12">
        <f t="shared" si="184"/>
        <v>-45</v>
      </c>
      <c r="I522" s="9">
        <v>4735.3</v>
      </c>
      <c r="J522" s="9">
        <v>4520</v>
      </c>
      <c r="K522" s="5">
        <f t="shared" si="185"/>
        <v>0.95499999999999996</v>
      </c>
      <c r="L522" s="10">
        <f t="shared" si="205"/>
        <v>-215.30000000000018</v>
      </c>
      <c r="M522" s="9">
        <v>7505.0999999999995</v>
      </c>
      <c r="N522" s="9">
        <v>7527.04</v>
      </c>
      <c r="O522" s="5">
        <f t="shared" si="188"/>
        <v>1.0029999999999999</v>
      </c>
      <c r="P522" s="10">
        <f t="shared" si="206"/>
        <v>21.940000000000509</v>
      </c>
      <c r="Q522" s="9">
        <v>2856.7</v>
      </c>
      <c r="R522" s="9">
        <v>3022.3</v>
      </c>
      <c r="S522" s="5">
        <f t="shared" si="190"/>
        <v>1.0580000000000001</v>
      </c>
      <c r="T522" s="10">
        <f t="shared" si="207"/>
        <v>165.60000000000036</v>
      </c>
      <c r="U522" s="9">
        <v>7592</v>
      </c>
      <c r="V522" s="9">
        <v>7542.3</v>
      </c>
      <c r="W522" s="5">
        <f t="shared" si="192"/>
        <v>0.99299999999999999</v>
      </c>
      <c r="X522" s="10">
        <f t="shared" si="208"/>
        <v>-49.699999999999818</v>
      </c>
    </row>
    <row r="523" spans="1:24" ht="15" hidden="1" customHeight="1" x14ac:dyDescent="0.25">
      <c r="A523" s="7"/>
      <c r="B523" s="7"/>
      <c r="C523" s="8" t="s">
        <v>450</v>
      </c>
      <c r="D523" s="30">
        <v>1358</v>
      </c>
      <c r="E523" s="9">
        <v>1003.5</v>
      </c>
      <c r="F523" s="9">
        <v>968.5</v>
      </c>
      <c r="G523" s="5">
        <f t="shared" si="183"/>
        <v>0.96499999999999997</v>
      </c>
      <c r="H523" s="12">
        <f t="shared" si="184"/>
        <v>-35</v>
      </c>
      <c r="I523" s="9">
        <v>4515.7</v>
      </c>
      <c r="J523" s="9">
        <v>4276.1000000000004</v>
      </c>
      <c r="K523" s="5">
        <f t="shared" si="185"/>
        <v>0.94699999999999995</v>
      </c>
      <c r="L523" s="10">
        <f t="shared" si="205"/>
        <v>-239.59999999999945</v>
      </c>
      <c r="M523" s="9">
        <v>6505.3</v>
      </c>
      <c r="N523" s="9">
        <v>6570.666666666667</v>
      </c>
      <c r="O523" s="5">
        <f t="shared" si="188"/>
        <v>1.01</v>
      </c>
      <c r="P523" s="10">
        <f t="shared" si="206"/>
        <v>65.366666666666788</v>
      </c>
      <c r="Q523" s="9">
        <v>1565.8</v>
      </c>
      <c r="R523" s="9">
        <v>1795.3</v>
      </c>
      <c r="S523" s="5">
        <f t="shared" si="190"/>
        <v>1.147</v>
      </c>
      <c r="T523" s="10">
        <f t="shared" si="207"/>
        <v>229.5</v>
      </c>
      <c r="U523" s="9">
        <v>6081.5</v>
      </c>
      <c r="V523" s="9">
        <v>6071.4000000000005</v>
      </c>
      <c r="W523" s="5">
        <f t="shared" si="192"/>
        <v>0.998</v>
      </c>
      <c r="X523" s="10">
        <f t="shared" si="208"/>
        <v>-10.099999999999454</v>
      </c>
    </row>
    <row r="524" spans="1:24" ht="15" hidden="1" customHeight="1" x14ac:dyDescent="0.25">
      <c r="A524" s="7"/>
      <c r="B524" s="7"/>
      <c r="C524" s="8" t="s">
        <v>451</v>
      </c>
      <c r="D524" s="30">
        <v>487</v>
      </c>
      <c r="E524" s="9">
        <v>415.1</v>
      </c>
      <c r="F524" s="9">
        <v>393.3</v>
      </c>
      <c r="G524" s="5">
        <f t="shared" si="183"/>
        <v>0.94699999999999995</v>
      </c>
      <c r="H524" s="12">
        <f t="shared" si="184"/>
        <v>-21.800000000000011</v>
      </c>
      <c r="I524" s="9">
        <v>1603.6</v>
      </c>
      <c r="J524" s="9">
        <v>1533.5</v>
      </c>
      <c r="K524" s="5">
        <f t="shared" si="185"/>
        <v>0.95599999999999996</v>
      </c>
      <c r="L524" s="10">
        <f t="shared" si="205"/>
        <v>-70.099999999999909</v>
      </c>
      <c r="M524" s="9">
        <v>6492.5</v>
      </c>
      <c r="N524" s="9">
        <v>6527.4</v>
      </c>
      <c r="O524" s="5">
        <f t="shared" si="188"/>
        <v>1.0049999999999999</v>
      </c>
      <c r="P524" s="10">
        <f t="shared" si="206"/>
        <v>34.899999999999636</v>
      </c>
      <c r="Q524" s="9">
        <v>4839.7</v>
      </c>
      <c r="R524" s="9">
        <v>4917.6000000000004</v>
      </c>
      <c r="S524" s="5">
        <f t="shared" si="190"/>
        <v>1.016</v>
      </c>
      <c r="T524" s="10">
        <f t="shared" si="207"/>
        <v>77.900000000000546</v>
      </c>
      <c r="U524" s="9">
        <v>6443.2999999999993</v>
      </c>
      <c r="V524" s="9">
        <v>6451.1</v>
      </c>
      <c r="W524" s="5">
        <f t="shared" si="192"/>
        <v>1.0009999999999999</v>
      </c>
      <c r="X524" s="10">
        <f t="shared" si="208"/>
        <v>7.8000000000010914</v>
      </c>
    </row>
    <row r="525" spans="1:24" ht="15" hidden="1" customHeight="1" x14ac:dyDescent="0.25">
      <c r="A525" s="7"/>
      <c r="B525" s="7"/>
      <c r="C525" s="8" t="s">
        <v>452</v>
      </c>
      <c r="D525" s="30">
        <v>881</v>
      </c>
      <c r="E525" s="9">
        <v>880.7</v>
      </c>
      <c r="F525" s="9">
        <v>854.5</v>
      </c>
      <c r="G525" s="5">
        <f t="shared" si="183"/>
        <v>0.97</v>
      </c>
      <c r="H525" s="12">
        <f t="shared" si="184"/>
        <v>-26.200000000000045</v>
      </c>
      <c r="I525" s="9">
        <v>2700.3</v>
      </c>
      <c r="J525" s="9">
        <v>2549</v>
      </c>
      <c r="K525" s="5">
        <f t="shared" si="185"/>
        <v>0.94399999999999995</v>
      </c>
      <c r="L525" s="10">
        <f t="shared" si="205"/>
        <v>-151.30000000000018</v>
      </c>
      <c r="M525" s="9">
        <v>6811</v>
      </c>
      <c r="N525" s="9">
        <v>6834</v>
      </c>
      <c r="O525" s="5">
        <f t="shared" si="188"/>
        <v>1.0029999999999999</v>
      </c>
      <c r="P525" s="10">
        <f t="shared" si="206"/>
        <v>23</v>
      </c>
      <c r="Q525" s="9">
        <v>3493.8</v>
      </c>
      <c r="R525" s="9">
        <v>3619.2</v>
      </c>
      <c r="S525" s="5">
        <f t="shared" si="190"/>
        <v>1.036</v>
      </c>
      <c r="T525" s="10">
        <f t="shared" si="207"/>
        <v>125.39999999999964</v>
      </c>
      <c r="U525" s="9">
        <v>6194.1</v>
      </c>
      <c r="V525" s="9">
        <v>6168.2</v>
      </c>
      <c r="W525" s="5">
        <f t="shared" si="192"/>
        <v>0.996</v>
      </c>
      <c r="X525" s="10">
        <f t="shared" si="208"/>
        <v>-25.900000000000546</v>
      </c>
    </row>
    <row r="526" spans="1:24" ht="15" hidden="1" customHeight="1" x14ac:dyDescent="0.25">
      <c r="A526" s="7"/>
      <c r="B526" s="7"/>
      <c r="C526" s="8" t="s">
        <v>453</v>
      </c>
      <c r="D526" s="30">
        <v>534</v>
      </c>
      <c r="E526" s="9">
        <v>264.2</v>
      </c>
      <c r="F526" s="9">
        <v>236.2</v>
      </c>
      <c r="G526" s="5">
        <f t="shared" si="183"/>
        <v>0.89400000000000002</v>
      </c>
      <c r="H526" s="12">
        <f t="shared" si="184"/>
        <v>-28</v>
      </c>
      <c r="I526" s="9">
        <v>1905.9</v>
      </c>
      <c r="J526" s="9">
        <v>1826.8</v>
      </c>
      <c r="K526" s="5">
        <f t="shared" si="185"/>
        <v>0.95799999999999996</v>
      </c>
      <c r="L526" s="10">
        <f t="shared" si="205"/>
        <v>-79.100000000000136</v>
      </c>
      <c r="M526" s="9">
        <v>5540.8</v>
      </c>
      <c r="N526" s="9">
        <v>5568.3333333333339</v>
      </c>
      <c r="O526" s="5">
        <f t="shared" si="188"/>
        <v>1.0049999999999999</v>
      </c>
      <c r="P526" s="10">
        <f t="shared" si="206"/>
        <v>27.533333333333758</v>
      </c>
      <c r="Q526" s="9">
        <v>3549.2</v>
      </c>
      <c r="R526" s="9">
        <v>3626.2</v>
      </c>
      <c r="S526" s="5">
        <f t="shared" si="190"/>
        <v>1.022</v>
      </c>
      <c r="T526" s="10">
        <f t="shared" si="207"/>
        <v>77</v>
      </c>
      <c r="U526" s="9">
        <v>5455.1</v>
      </c>
      <c r="V526" s="9">
        <v>5453</v>
      </c>
      <c r="W526" s="5">
        <f t="shared" si="192"/>
        <v>1</v>
      </c>
      <c r="X526" s="10">
        <f t="shared" si="208"/>
        <v>-2.1000000000003638</v>
      </c>
    </row>
    <row r="527" spans="1:24" ht="15" hidden="1" customHeight="1" x14ac:dyDescent="0.25">
      <c r="A527" s="7"/>
      <c r="B527" s="7"/>
      <c r="C527" s="8" t="s">
        <v>209</v>
      </c>
      <c r="D527" s="30">
        <v>344</v>
      </c>
      <c r="E527" s="9">
        <v>357.6</v>
      </c>
      <c r="F527" s="9">
        <v>247.70000000000005</v>
      </c>
      <c r="G527" s="5">
        <f t="shared" si="183"/>
        <v>0.69299999999999995</v>
      </c>
      <c r="H527" s="12">
        <f t="shared" si="184"/>
        <v>-109.89999999999998</v>
      </c>
      <c r="I527" s="9">
        <v>1040.4000000000001</v>
      </c>
      <c r="J527" s="9">
        <v>1080.9000000000001</v>
      </c>
      <c r="K527" s="5">
        <f t="shared" si="185"/>
        <v>1.0389999999999999</v>
      </c>
      <c r="L527" s="10">
        <f t="shared" si="205"/>
        <v>40.5</v>
      </c>
      <c r="M527" s="9">
        <v>6730.3</v>
      </c>
      <c r="N527" s="9">
        <v>6772.8666666666659</v>
      </c>
      <c r="O527" s="5">
        <f t="shared" si="188"/>
        <v>1.006</v>
      </c>
      <c r="P527" s="10">
        <f t="shared" si="206"/>
        <v>42.566666666665697</v>
      </c>
      <c r="Q527" s="9">
        <v>5565.6</v>
      </c>
      <c r="R527" s="9">
        <v>5548.5</v>
      </c>
      <c r="S527" s="5">
        <f t="shared" si="190"/>
        <v>0.997</v>
      </c>
      <c r="T527" s="10">
        <f t="shared" si="207"/>
        <v>-17.100000000000364</v>
      </c>
      <c r="U527" s="9">
        <v>6606</v>
      </c>
      <c r="V527" s="9">
        <v>6629.4</v>
      </c>
      <c r="W527" s="5">
        <f t="shared" si="192"/>
        <v>1.004</v>
      </c>
      <c r="X527" s="10">
        <f t="shared" si="208"/>
        <v>23.399999999999636</v>
      </c>
    </row>
    <row r="528" spans="1:24" ht="15" hidden="1" customHeight="1" x14ac:dyDescent="0.25">
      <c r="A528" s="7"/>
      <c r="B528" s="7"/>
      <c r="C528" s="8" t="s">
        <v>257</v>
      </c>
      <c r="D528" s="30">
        <v>223</v>
      </c>
      <c r="E528" s="9">
        <v>158.9</v>
      </c>
      <c r="F528" s="9">
        <v>125.5</v>
      </c>
      <c r="G528" s="5">
        <f t="shared" si="183"/>
        <v>0.79</v>
      </c>
      <c r="H528" s="12">
        <f t="shared" si="184"/>
        <v>-33.400000000000006</v>
      </c>
      <c r="I528" s="9">
        <v>857.6</v>
      </c>
      <c r="J528" s="9">
        <v>837.6</v>
      </c>
      <c r="K528" s="5">
        <f t="shared" si="185"/>
        <v>0.97699999999999998</v>
      </c>
      <c r="L528" s="10">
        <f t="shared" si="205"/>
        <v>-20</v>
      </c>
      <c r="M528" s="9">
        <v>5701.4</v>
      </c>
      <c r="N528" s="9">
        <v>5728.8599999999988</v>
      </c>
      <c r="O528" s="5">
        <f t="shared" si="188"/>
        <v>1.0049999999999999</v>
      </c>
      <c r="P528" s="10">
        <f t="shared" si="206"/>
        <v>27.459999999999127</v>
      </c>
      <c r="Q528" s="9">
        <v>4750.3999999999996</v>
      </c>
      <c r="R528" s="9">
        <v>4785.7</v>
      </c>
      <c r="S528" s="5">
        <f t="shared" si="190"/>
        <v>1.0069999999999999</v>
      </c>
      <c r="T528" s="10">
        <f t="shared" si="207"/>
        <v>35.300000000000182</v>
      </c>
      <c r="U528" s="9">
        <v>5608</v>
      </c>
      <c r="V528" s="9">
        <v>5623.3</v>
      </c>
      <c r="W528" s="5">
        <f t="shared" si="192"/>
        <v>1.0029999999999999</v>
      </c>
      <c r="X528" s="10">
        <f t="shared" si="208"/>
        <v>15.300000000000182</v>
      </c>
    </row>
    <row r="529" spans="1:24" ht="15" hidden="1" customHeight="1" x14ac:dyDescent="0.25">
      <c r="A529" s="7"/>
      <c r="B529" s="7"/>
      <c r="C529" s="8" t="s">
        <v>454</v>
      </c>
      <c r="D529" s="30">
        <v>1021</v>
      </c>
      <c r="E529" s="9">
        <v>6824.5</v>
      </c>
      <c r="F529" s="9">
        <v>6775.8</v>
      </c>
      <c r="G529" s="5">
        <f t="shared" si="183"/>
        <v>0.99299999999999999</v>
      </c>
      <c r="H529" s="12">
        <f t="shared" si="184"/>
        <v>-48.699999999999818</v>
      </c>
      <c r="I529" s="9">
        <v>2920.7</v>
      </c>
      <c r="J529" s="9">
        <v>2920.7</v>
      </c>
      <c r="K529" s="5">
        <f t="shared" si="185"/>
        <v>1</v>
      </c>
      <c r="L529" s="10">
        <f t="shared" si="205"/>
        <v>0</v>
      </c>
      <c r="M529" s="9">
        <v>6815.8</v>
      </c>
      <c r="N529" s="9">
        <v>6844.5066666666671</v>
      </c>
      <c r="O529" s="5">
        <f t="shared" si="188"/>
        <v>1.004</v>
      </c>
      <c r="P529" s="10">
        <f t="shared" si="206"/>
        <v>28.706666666666933</v>
      </c>
      <c r="Q529" s="9">
        <v>3741.6</v>
      </c>
      <c r="R529" s="9">
        <v>3713.6</v>
      </c>
      <c r="S529" s="5">
        <f t="shared" si="190"/>
        <v>0.99299999999999999</v>
      </c>
      <c r="T529" s="10">
        <f t="shared" si="207"/>
        <v>-28</v>
      </c>
      <c r="U529" s="9">
        <v>6662.2999999999993</v>
      </c>
      <c r="V529" s="9">
        <v>6634.2999999999993</v>
      </c>
      <c r="W529" s="5">
        <f t="shared" si="192"/>
        <v>0.996</v>
      </c>
      <c r="X529" s="10">
        <f t="shared" si="208"/>
        <v>-28</v>
      </c>
    </row>
    <row r="530" spans="1:24" ht="15" hidden="1" customHeight="1" x14ac:dyDescent="0.25">
      <c r="A530" s="7"/>
      <c r="B530" s="7"/>
      <c r="C530" s="8" t="s">
        <v>455</v>
      </c>
      <c r="D530" s="30">
        <v>1435</v>
      </c>
      <c r="E530" s="9">
        <v>2312.6</v>
      </c>
      <c r="F530" s="9">
        <v>2192.1</v>
      </c>
      <c r="G530" s="5">
        <f t="shared" ref="G530:G593" si="209">ROUND(IF(E530&gt;0,F530/E530,0),3)</f>
        <v>0.94799999999999995</v>
      </c>
      <c r="H530" s="12">
        <f t="shared" ref="H530:H543" si="210">F530-E530</f>
        <v>-120.5</v>
      </c>
      <c r="I530" s="9">
        <v>3517.5</v>
      </c>
      <c r="J530" s="9">
        <v>3347.2</v>
      </c>
      <c r="K530" s="5">
        <f t="shared" ref="K530:K543" si="211">ROUND(IF(I530&gt;0,J530/I530,0),3)</f>
        <v>0.95199999999999996</v>
      </c>
      <c r="L530" s="10">
        <f t="shared" si="205"/>
        <v>-170.30000000000018</v>
      </c>
      <c r="M530" s="9">
        <v>9679.4</v>
      </c>
      <c r="N530" s="9">
        <v>9847.6733333333323</v>
      </c>
      <c r="O530" s="5">
        <f t="shared" si="188"/>
        <v>1.0169999999999999</v>
      </c>
      <c r="P530" s="10">
        <f t="shared" si="206"/>
        <v>168.27333333333263</v>
      </c>
      <c r="Q530" s="9">
        <v>4715.2</v>
      </c>
      <c r="R530" s="9">
        <v>4974.1000000000004</v>
      </c>
      <c r="S530" s="5">
        <f t="shared" si="190"/>
        <v>1.0549999999999999</v>
      </c>
      <c r="T530" s="10">
        <f t="shared" si="207"/>
        <v>258.90000000000055</v>
      </c>
      <c r="U530" s="9">
        <v>8232.7000000000007</v>
      </c>
      <c r="V530" s="9">
        <v>8321.2999999999993</v>
      </c>
      <c r="W530" s="5">
        <f t="shared" si="192"/>
        <v>1.0109999999999999</v>
      </c>
      <c r="X530" s="10">
        <f t="shared" si="208"/>
        <v>88.599999999998545</v>
      </c>
    </row>
    <row r="531" spans="1:24" ht="15" hidden="1" customHeight="1" x14ac:dyDescent="0.25">
      <c r="A531" s="7"/>
      <c r="B531" s="7"/>
      <c r="C531" s="8" t="s">
        <v>456</v>
      </c>
      <c r="D531" s="30">
        <v>475</v>
      </c>
      <c r="E531" s="9">
        <v>440.4</v>
      </c>
      <c r="F531" s="9">
        <v>403.9</v>
      </c>
      <c r="G531" s="5">
        <f t="shared" si="209"/>
        <v>0.91700000000000004</v>
      </c>
      <c r="H531" s="12">
        <f t="shared" si="210"/>
        <v>-36.5</v>
      </c>
      <c r="I531" s="9">
        <v>1490.7</v>
      </c>
      <c r="J531" s="9">
        <v>1431.1</v>
      </c>
      <c r="K531" s="5">
        <f t="shared" si="211"/>
        <v>0.96</v>
      </c>
      <c r="L531" s="10">
        <f t="shared" si="205"/>
        <v>-59.600000000000136</v>
      </c>
      <c r="M531" s="9">
        <v>6821.5000000000009</v>
      </c>
      <c r="N531" s="9">
        <v>6835.7333333333354</v>
      </c>
      <c r="O531" s="5">
        <f t="shared" ref="O531:O543" si="212">ROUND(IF(M531&gt;0,N531/M531,0),3)</f>
        <v>1.002</v>
      </c>
      <c r="P531" s="10">
        <f t="shared" si="206"/>
        <v>14.233333333334485</v>
      </c>
      <c r="Q531" s="9">
        <v>5269.3</v>
      </c>
      <c r="R531" s="9">
        <v>5316.8</v>
      </c>
      <c r="S531" s="5">
        <f t="shared" ref="S531:S543" si="213">ROUND(IF(Q531&gt;0,R531/Q531,0),3)</f>
        <v>1.0089999999999999</v>
      </c>
      <c r="T531" s="10">
        <f t="shared" si="207"/>
        <v>47.5</v>
      </c>
      <c r="U531" s="9">
        <v>6760</v>
      </c>
      <c r="V531" s="9">
        <v>6747.9</v>
      </c>
      <c r="W531" s="5">
        <f t="shared" ref="W531:W543" si="214">ROUND(IF(U531&gt;0,V531/U531,0),3)</f>
        <v>0.998</v>
      </c>
      <c r="X531" s="10">
        <f t="shared" si="208"/>
        <v>-12.100000000000364</v>
      </c>
    </row>
    <row r="532" spans="1:24" ht="15" hidden="1" customHeight="1" x14ac:dyDescent="0.25">
      <c r="A532" s="7">
        <v>2</v>
      </c>
      <c r="B532" s="7">
        <v>2</v>
      </c>
      <c r="C532" s="8" t="s">
        <v>13</v>
      </c>
      <c r="D532" s="30">
        <v>21181</v>
      </c>
      <c r="E532" s="9">
        <v>58354.1</v>
      </c>
      <c r="F532" s="9">
        <v>54371.7</v>
      </c>
      <c r="G532" s="5">
        <f t="shared" si="209"/>
        <v>0.93200000000000005</v>
      </c>
      <c r="H532" s="12">
        <f t="shared" si="210"/>
        <v>-3982.4000000000015</v>
      </c>
      <c r="I532" s="9">
        <v>180577.4</v>
      </c>
      <c r="J532" s="9">
        <v>173285</v>
      </c>
      <c r="K532" s="5">
        <f t="shared" si="211"/>
        <v>0.96</v>
      </c>
      <c r="L532" s="10">
        <f t="shared" si="205"/>
        <v>-7292.3999999999942</v>
      </c>
      <c r="M532" s="9">
        <v>370474.92</v>
      </c>
      <c r="N532" s="9">
        <v>375786.30666666664</v>
      </c>
      <c r="O532" s="5">
        <f t="shared" si="212"/>
        <v>1.014</v>
      </c>
      <c r="P532" s="10">
        <f t="shared" si="206"/>
        <v>5311.3866666666581</v>
      </c>
      <c r="Q532" s="9">
        <v>139864.4</v>
      </c>
      <c r="R532" s="9">
        <v>150581.9</v>
      </c>
      <c r="S532" s="5">
        <f t="shared" si="213"/>
        <v>1.077</v>
      </c>
      <c r="T532" s="10">
        <f t="shared" si="207"/>
        <v>10717.5</v>
      </c>
      <c r="U532" s="9">
        <v>320441.8</v>
      </c>
      <c r="V532" s="9">
        <v>323866.90000000002</v>
      </c>
      <c r="W532" s="5">
        <f t="shared" si="214"/>
        <v>1.0109999999999999</v>
      </c>
      <c r="X532" s="10">
        <f t="shared" si="208"/>
        <v>3425.1000000000349</v>
      </c>
    </row>
    <row r="533" spans="1:24" x14ac:dyDescent="0.25">
      <c r="A533" s="20">
        <v>1</v>
      </c>
      <c r="B533" s="20">
        <v>1</v>
      </c>
      <c r="C533" s="21" t="s">
        <v>457</v>
      </c>
      <c r="D533" s="31">
        <v>104334</v>
      </c>
      <c r="E533" s="9">
        <v>734250.1</v>
      </c>
      <c r="F533" s="9">
        <v>661353.9</v>
      </c>
      <c r="G533" s="5">
        <f t="shared" si="209"/>
        <v>0.90100000000000002</v>
      </c>
      <c r="H533" s="12">
        <f t="shared" si="210"/>
        <v>-72896.199999999953</v>
      </c>
      <c r="I533" s="9">
        <v>551365</v>
      </c>
      <c r="J533" s="9">
        <v>560187.4</v>
      </c>
      <c r="K533" s="5">
        <f t="shared" si="211"/>
        <v>1.016</v>
      </c>
      <c r="L533" s="22">
        <f t="shared" si="205"/>
        <v>8822.4000000000233</v>
      </c>
      <c r="M533" s="9">
        <v>1161859.7299999997</v>
      </c>
      <c r="N533" s="9">
        <v>1179248.6804266663</v>
      </c>
      <c r="O533" s="5">
        <f t="shared" si="212"/>
        <v>1.0149999999999999</v>
      </c>
      <c r="P533" s="22">
        <f t="shared" si="206"/>
        <v>17388.950426666532</v>
      </c>
      <c r="Q533" s="9">
        <v>40206.300000000003</v>
      </c>
      <c r="R533" s="9">
        <v>31383.9</v>
      </c>
      <c r="S533" s="5">
        <f t="shared" si="213"/>
        <v>0.78100000000000003</v>
      </c>
      <c r="T533" s="22">
        <f t="shared" si="207"/>
        <v>-8822.4000000000015</v>
      </c>
      <c r="U533" s="9">
        <v>591571.30000000005</v>
      </c>
      <c r="V533" s="9">
        <v>591571.30000000005</v>
      </c>
      <c r="W533" s="5">
        <f t="shared" si="214"/>
        <v>1</v>
      </c>
      <c r="X533" s="22">
        <f t="shared" si="208"/>
        <v>0</v>
      </c>
    </row>
    <row r="534" spans="1:24" x14ac:dyDescent="0.25">
      <c r="A534" s="20">
        <v>1</v>
      </c>
      <c r="B534" s="20">
        <v>1</v>
      </c>
      <c r="C534" s="21" t="s">
        <v>458</v>
      </c>
      <c r="D534" s="31">
        <v>56033</v>
      </c>
      <c r="E534" s="9">
        <v>406867.1</v>
      </c>
      <c r="F534" s="9">
        <v>358634.8</v>
      </c>
      <c r="G534" s="5">
        <f t="shared" si="209"/>
        <v>0.88100000000000001</v>
      </c>
      <c r="H534" s="12">
        <f t="shared" si="210"/>
        <v>-48232.299999999988</v>
      </c>
      <c r="I534" s="9">
        <v>306466.40000000002</v>
      </c>
      <c r="J534" s="9">
        <v>329020.5</v>
      </c>
      <c r="K534" s="5">
        <f t="shared" si="211"/>
        <v>1.0740000000000001</v>
      </c>
      <c r="L534" s="22">
        <f t="shared" si="205"/>
        <v>22554.099999999977</v>
      </c>
      <c r="M534" s="9">
        <v>714304.8</v>
      </c>
      <c r="N534" s="9">
        <v>725098.43333333335</v>
      </c>
      <c r="O534" s="5">
        <f t="shared" si="212"/>
        <v>1.0149999999999999</v>
      </c>
      <c r="P534" s="22">
        <f t="shared" si="206"/>
        <v>10793.633333333302</v>
      </c>
      <c r="Q534" s="9">
        <v>56573.9</v>
      </c>
      <c r="R534" s="9">
        <v>35474.6</v>
      </c>
      <c r="S534" s="5">
        <f t="shared" si="213"/>
        <v>0.627</v>
      </c>
      <c r="T534" s="22">
        <f t="shared" si="207"/>
        <v>-21099.300000000003</v>
      </c>
      <c r="U534" s="9">
        <v>363040.30000000005</v>
      </c>
      <c r="V534" s="9">
        <v>364495.1</v>
      </c>
      <c r="W534" s="5">
        <f t="shared" si="214"/>
        <v>1.004</v>
      </c>
      <c r="X534" s="22">
        <f t="shared" si="208"/>
        <v>1454.7999999999302</v>
      </c>
    </row>
    <row r="535" spans="1:24" x14ac:dyDescent="0.25">
      <c r="A535" s="20">
        <v>1</v>
      </c>
      <c r="B535" s="20">
        <v>1</v>
      </c>
      <c r="C535" s="21" t="s">
        <v>459</v>
      </c>
      <c r="D535" s="31">
        <v>17480</v>
      </c>
      <c r="E535" s="9">
        <v>333971.7</v>
      </c>
      <c r="F535" s="9">
        <v>307809.60000000003</v>
      </c>
      <c r="G535" s="5">
        <f t="shared" si="209"/>
        <v>0.92200000000000004</v>
      </c>
      <c r="H535" s="12">
        <f t="shared" si="210"/>
        <v>-26162.099999999977</v>
      </c>
      <c r="I535" s="9">
        <v>0</v>
      </c>
      <c r="J535" s="9">
        <v>0</v>
      </c>
      <c r="K535" s="5">
        <f t="shared" si="211"/>
        <v>0</v>
      </c>
      <c r="L535" s="22">
        <f t="shared" si="205"/>
        <v>0</v>
      </c>
      <c r="M535" s="9">
        <v>466040.43999999989</v>
      </c>
      <c r="N535" s="9">
        <v>477402.00699999998</v>
      </c>
      <c r="O535" s="5">
        <f t="shared" si="212"/>
        <v>1.024</v>
      </c>
      <c r="P535" s="22">
        <f t="shared" si="206"/>
        <v>11361.567000000097</v>
      </c>
      <c r="Q535" s="9">
        <v>148427</v>
      </c>
      <c r="R535" s="9">
        <v>156875.20000000001</v>
      </c>
      <c r="S535" s="5">
        <f t="shared" si="213"/>
        <v>1.0569999999999999</v>
      </c>
      <c r="T535" s="22">
        <f t="shared" si="207"/>
        <v>8448.2000000000116</v>
      </c>
      <c r="U535" s="9">
        <v>148427</v>
      </c>
      <c r="V535" s="9">
        <v>156875.20000000001</v>
      </c>
      <c r="W535" s="5">
        <f t="shared" si="214"/>
        <v>1.0569999999999999</v>
      </c>
      <c r="X535" s="22">
        <f t="shared" si="208"/>
        <v>8448.2000000000116</v>
      </c>
    </row>
    <row r="536" spans="1:24" x14ac:dyDescent="0.25">
      <c r="A536" s="20">
        <v>1</v>
      </c>
      <c r="B536" s="20">
        <v>1</v>
      </c>
      <c r="C536" s="21" t="s">
        <v>460</v>
      </c>
      <c r="D536" s="31">
        <v>29947</v>
      </c>
      <c r="E536" s="9">
        <v>442055.1</v>
      </c>
      <c r="F536" s="9">
        <v>412095.6</v>
      </c>
      <c r="G536" s="5">
        <f t="shared" si="209"/>
        <v>0.93200000000000005</v>
      </c>
      <c r="H536" s="12">
        <f t="shared" si="210"/>
        <v>-29959.5</v>
      </c>
      <c r="I536" s="9">
        <v>0</v>
      </c>
      <c r="J536" s="9">
        <v>0</v>
      </c>
      <c r="K536" s="5">
        <f t="shared" si="211"/>
        <v>0</v>
      </c>
      <c r="L536" s="22">
        <f t="shared" si="205"/>
        <v>0</v>
      </c>
      <c r="M536" s="9">
        <v>435168.48</v>
      </c>
      <c r="N536" s="9">
        <v>446715.45333333331</v>
      </c>
      <c r="O536" s="5">
        <f t="shared" si="212"/>
        <v>1.0269999999999999</v>
      </c>
      <c r="P536" s="22">
        <f t="shared" si="206"/>
        <v>11546.973333333328</v>
      </c>
      <c r="Q536" s="9">
        <v>56031.4</v>
      </c>
      <c r="R536" s="9">
        <v>62587.1</v>
      </c>
      <c r="S536" s="5">
        <f t="shared" si="213"/>
        <v>1.117</v>
      </c>
      <c r="T536" s="22">
        <f t="shared" si="207"/>
        <v>6555.6999999999971</v>
      </c>
      <c r="U536" s="9">
        <v>56031.4</v>
      </c>
      <c r="V536" s="9">
        <v>62587.1</v>
      </c>
      <c r="W536" s="5">
        <f t="shared" si="214"/>
        <v>1.117</v>
      </c>
      <c r="X536" s="22">
        <f t="shared" si="208"/>
        <v>6555.6999999999971</v>
      </c>
    </row>
    <row r="537" spans="1:24" x14ac:dyDescent="0.25">
      <c r="A537" s="20">
        <v>1</v>
      </c>
      <c r="B537" s="20">
        <v>1</v>
      </c>
      <c r="C537" s="21" t="s">
        <v>461</v>
      </c>
      <c r="D537" s="31">
        <v>1625631</v>
      </c>
      <c r="E537" s="9">
        <v>25719970.800000001</v>
      </c>
      <c r="F537" s="9">
        <v>20848945.199999999</v>
      </c>
      <c r="G537" s="5">
        <f t="shared" si="209"/>
        <v>0.81100000000000005</v>
      </c>
      <c r="H537" s="12">
        <f t="shared" si="210"/>
        <v>-4871025.6000000015</v>
      </c>
      <c r="I537" s="9">
        <v>0</v>
      </c>
      <c r="J537" s="9">
        <v>0</v>
      </c>
      <c r="K537" s="5">
        <f t="shared" si="211"/>
        <v>0</v>
      </c>
      <c r="L537" s="22">
        <f t="shared" si="205"/>
        <v>0</v>
      </c>
      <c r="M537" s="3">
        <v>0</v>
      </c>
      <c r="O537" s="5">
        <f t="shared" si="212"/>
        <v>0</v>
      </c>
      <c r="P537" s="22">
        <f t="shared" si="206"/>
        <v>0</v>
      </c>
      <c r="Q537" s="3">
        <v>0</v>
      </c>
      <c r="R537" s="3">
        <v>0</v>
      </c>
      <c r="S537" s="5">
        <f t="shared" si="213"/>
        <v>0</v>
      </c>
      <c r="T537" s="22">
        <f t="shared" si="207"/>
        <v>0</v>
      </c>
      <c r="U537" s="9">
        <v>93723.6</v>
      </c>
      <c r="V537" s="9">
        <v>93723.6</v>
      </c>
      <c r="W537" s="5">
        <f t="shared" si="214"/>
        <v>1</v>
      </c>
      <c r="X537" s="22">
        <f t="shared" si="208"/>
        <v>0</v>
      </c>
    </row>
    <row r="538" spans="1:24" ht="30" x14ac:dyDescent="0.25">
      <c r="A538" s="7">
        <v>1</v>
      </c>
      <c r="B538" s="7">
        <v>1</v>
      </c>
      <c r="C538" s="23" t="s">
        <v>462</v>
      </c>
      <c r="D538" s="28">
        <f t="shared" ref="D538" si="215">D18+D29+D43+D60+D82+D97+D113+D135+D149+D162+D176+D194+D206+D227+D247+D265+D284+D298+D311+D331+D354+D368+D385+D409+D433+D451+D466+D482+D498+D517+D533+D534+D535+D536+D537</f>
        <v>2798170</v>
      </c>
      <c r="E538" s="24">
        <f t="shared" ref="E538" si="216">E18+E29+E43+E60+E82+E97+E113+E135+E149+E162+E176+E194+E206+E227+E247+E265+E284+E298+E311+E331+E354+E368+E385+E409+E433+E451+E466+E482+E498+E517+E533+E534+E535+E536+E537</f>
        <v>34469118.299999997</v>
      </c>
      <c r="F538" s="24">
        <f t="shared" ref="F538" si="217">F18+F29+F43+F60+F82+F97+F113+F135+F149+F162+F176+F194+F206+F227+F247+F265+F284+F298+F311+F331+F354+F368+F385+F409+F433+F451+F466+F482+F498+F517+F533+F534+F535+F536+F537</f>
        <v>28134574.199999999</v>
      </c>
      <c r="G538" s="5">
        <f t="shared" si="209"/>
        <v>0.81599999999999995</v>
      </c>
      <c r="H538" s="12">
        <f t="shared" si="210"/>
        <v>-6334544.0999999978</v>
      </c>
      <c r="I538" s="24">
        <f t="shared" ref="I538:J538" si="218">I18+I29+I43+I60+I82+I97+I113+I135+I149+I162+I176+I194+I206+I227+I247+I265+I284+I298+I311+I331+I354+I368+I385+I409+I433+I451+I466+I482+I498+I517+I533+I534+I535+I536+I537</f>
        <v>7060079.4000000004</v>
      </c>
      <c r="J538" s="24">
        <f t="shared" si="218"/>
        <v>7634847.5999999996</v>
      </c>
      <c r="K538" s="5">
        <f t="shared" si="211"/>
        <v>1.081</v>
      </c>
      <c r="L538" s="22">
        <f t="shared" si="205"/>
        <v>574768.19999999925</v>
      </c>
      <c r="M538" s="24">
        <f t="shared" ref="M538:N538" si="219">M18+M29+M43+M60+M82+M97+M113+M135+M149+M162+M176+M194+M206+M227+M247+M265+M284+M298+M311+M331+M354+M368+M385+M409+M433+M451+M466+M482+M498+M517+M533+M534+M535+M536+M537</f>
        <v>22152378.680000007</v>
      </c>
      <c r="N538" s="24">
        <f t="shared" si="219"/>
        <v>22530394.085887775</v>
      </c>
      <c r="O538" s="5">
        <f t="shared" si="212"/>
        <v>1.0169999999999999</v>
      </c>
      <c r="P538" s="22">
        <f t="shared" si="206"/>
        <v>378015.40588776767</v>
      </c>
      <c r="Q538" s="24">
        <f t="shared" ref="Q538:R538" si="220">Q18+Q29+Q43+Q60+Q82+Q97+Q113+Q135+Q149+Q162+Q176+Q194+Q206+Q227+Q247+Q265+Q284+Q298+Q311+Q331+Q354+Q368+Q385+Q409+Q433+Q451+Q466+Q482+Q498+Q517+Q533+Q534+Q535+Q536+Q537</f>
        <v>8816532.5000000037</v>
      </c>
      <c r="R538" s="24">
        <f t="shared" si="220"/>
        <v>8464509.0999999978</v>
      </c>
      <c r="S538" s="5">
        <f t="shared" si="213"/>
        <v>0.96</v>
      </c>
      <c r="T538" s="22">
        <f t="shared" si="207"/>
        <v>-352023.40000000596</v>
      </c>
      <c r="U538" s="24">
        <f t="shared" ref="U538:V538" si="221">U18+U29+U43+U60+U82+U97+U113+U135+U149+U162+U176+U194+U206+U227+U247+U265+U284+U298+U311+U331+U354+U368+U385+U409+U433+U451+U466+U482+U498+U517+U533+U534+U535+U536+U537</f>
        <v>16131166.900000002</v>
      </c>
      <c r="V538" s="24">
        <f t="shared" si="221"/>
        <v>16353911.699999997</v>
      </c>
      <c r="W538" s="5">
        <f t="shared" si="214"/>
        <v>1.014</v>
      </c>
      <c r="X538" s="22">
        <f t="shared" si="208"/>
        <v>222744.79999999516</v>
      </c>
    </row>
    <row r="539" spans="1:24" ht="30" hidden="1" x14ac:dyDescent="0.25">
      <c r="A539" s="25">
        <v>0</v>
      </c>
      <c r="B539" s="25">
        <v>0</v>
      </c>
      <c r="C539" s="26" t="s">
        <v>463</v>
      </c>
      <c r="D539" s="29">
        <f>D540</f>
        <v>964745</v>
      </c>
      <c r="E539" s="27">
        <f t="shared" ref="E539" si="222">E540+E541+E542</f>
        <v>6832003.4999999944</v>
      </c>
      <c r="F539" s="27">
        <f t="shared" ref="F539" si="223">F540+F541+F542</f>
        <v>5545735.1000000006</v>
      </c>
      <c r="G539" s="5">
        <f t="shared" si="209"/>
        <v>0.81200000000000006</v>
      </c>
      <c r="H539" s="12">
        <f t="shared" si="210"/>
        <v>-1286268.3999999939</v>
      </c>
      <c r="I539" s="27">
        <f t="shared" ref="I539:J539" si="224">I540+I541+I542</f>
        <v>6202248</v>
      </c>
      <c r="J539" s="27">
        <f t="shared" si="224"/>
        <v>6745639.6999999993</v>
      </c>
      <c r="K539" s="5">
        <f t="shared" si="211"/>
        <v>1.0880000000000001</v>
      </c>
      <c r="L539" s="22">
        <f t="shared" si="205"/>
        <v>543391.69999999925</v>
      </c>
      <c r="M539" s="27">
        <f t="shared" ref="M539" si="225">M540+M541+M542</f>
        <v>19375005.230000008</v>
      </c>
      <c r="N539" s="27">
        <f>N538-N543</f>
        <v>19701929.51179444</v>
      </c>
      <c r="O539" s="5">
        <f t="shared" si="212"/>
        <v>1.0169999999999999</v>
      </c>
      <c r="P539" s="22">
        <f t="shared" si="206"/>
        <v>326924.28179443255</v>
      </c>
      <c r="Q539" s="27">
        <f t="shared" ref="Q539:R539" si="226">Q540+Q541+Q542</f>
        <v>8515293.9000000041</v>
      </c>
      <c r="R539" s="27">
        <f t="shared" si="226"/>
        <v>8178188.299999998</v>
      </c>
      <c r="S539" s="5">
        <f t="shared" si="213"/>
        <v>0.96</v>
      </c>
      <c r="T539" s="22">
        <f t="shared" si="207"/>
        <v>-337105.60000000615</v>
      </c>
      <c r="U539" s="27">
        <f t="shared" ref="U539:V539" si="227">U540+U541+U542</f>
        <v>14878373.300000003</v>
      </c>
      <c r="V539" s="27">
        <f t="shared" si="227"/>
        <v>15084659.399999999</v>
      </c>
      <c r="W539" s="5">
        <f t="shared" si="214"/>
        <v>1.014</v>
      </c>
      <c r="X539" s="22">
        <f t="shared" si="208"/>
        <v>206286.0999999959</v>
      </c>
    </row>
    <row r="540" spans="1:24" ht="30" x14ac:dyDescent="0.25">
      <c r="A540" s="7">
        <v>1</v>
      </c>
      <c r="B540" s="7">
        <v>1</v>
      </c>
      <c r="C540" s="23" t="s">
        <v>464</v>
      </c>
      <c r="D540" s="28">
        <f>D541+D542</f>
        <v>964745</v>
      </c>
      <c r="E540" s="24">
        <f t="shared" ref="E540" si="228">E532+E516+E497+E481+E465+E450+E432+E408+E384+E367+E353+E330+E310+E297+E283+E264+E246+E226+E205+E193+E175+E161+E148+E134+E112+E96+E81+E59+E42+E28</f>
        <v>4335629.9999999991</v>
      </c>
      <c r="F540" s="24">
        <f t="shared" ref="F540" si="229">F532+F516+F497+F481+F465+F450+F432+F408+F384+F367+F353+F330+F310+F297+F283+F264+F246+F226+F205+F193+F175+F161+F148+F134+F112+F96+F81+F59+F42+F28</f>
        <v>3318306.0500000003</v>
      </c>
      <c r="G540" s="5">
        <f t="shared" si="209"/>
        <v>0.76500000000000001</v>
      </c>
      <c r="H540" s="12">
        <f t="shared" si="210"/>
        <v>-1017323.9499999988</v>
      </c>
      <c r="I540" s="24">
        <f t="shared" ref="I540:J540" si="230">I532+I516+I497+I481+I465+I450+I432+I408+I384+I367+I353+I330+I310+I297+I283+I264+I246+I226+I205+I193+I175+I161+I148+I134+I112+I96+I81+I59+I42+I28</f>
        <v>4381169.4000000004</v>
      </c>
      <c r="J540" s="24">
        <f t="shared" si="230"/>
        <v>4884653.7000000011</v>
      </c>
      <c r="K540" s="5">
        <f t="shared" si="211"/>
        <v>1.115</v>
      </c>
      <c r="L540" s="22">
        <f t="shared" si="205"/>
        <v>503484.30000000075</v>
      </c>
      <c r="M540" s="24">
        <f t="shared" ref="M540:N540" si="231">M532+M516+M497+M481+M465+M450+M432+M408+M384+M367+M353+M330+M310+M297+M283+M264+M246+M226+M205+M193+M175+M161+M148+M134+M112+M96+M81+M59+M42+M28</f>
        <v>14722654.019999996</v>
      </c>
      <c r="N540" s="24">
        <f t="shared" si="231"/>
        <v>14922550.191863334</v>
      </c>
      <c r="O540" s="5">
        <f t="shared" si="212"/>
        <v>1.014</v>
      </c>
      <c r="P540" s="22">
        <f t="shared" si="206"/>
        <v>199896.17186333798</v>
      </c>
      <c r="Q540" s="24">
        <f t="shared" ref="Q540:R540" si="232">Q532+Q516+Q497+Q481+Q465+Q450+Q432+Q408+Q384+Q367+Q353+Q330+Q310+Q297+Q283+Q264+Q246+Q226+Q205+Q193+Q175+Q161+Q148+Q134+Q112+Q96+Q81+Q59+Q42+Q28</f>
        <v>6751994.7999999998</v>
      </c>
      <c r="R540" s="24">
        <f t="shared" si="232"/>
        <v>6376539.5999999996</v>
      </c>
      <c r="S540" s="5">
        <f t="shared" si="213"/>
        <v>0.94399999999999995</v>
      </c>
      <c r="T540" s="22">
        <f t="shared" si="207"/>
        <v>-375455.20000000019</v>
      </c>
      <c r="U540" s="24">
        <f t="shared" ref="U540:V540" si="233">U532+U516+U497+U481+U465+U450+U432+U408+U384+U367+U353+U330+U310+U297+U283+U264+U246+U226+U205+U193+U175+U161+U148+U134+U112+U96+U81+U59+U42+U28</f>
        <v>11293995.599999996</v>
      </c>
      <c r="V540" s="24">
        <f t="shared" si="233"/>
        <v>11422024.699999999</v>
      </c>
      <c r="W540" s="5">
        <f t="shared" si="214"/>
        <v>1.0109999999999999</v>
      </c>
      <c r="X540" s="22">
        <f t="shared" si="208"/>
        <v>128029.10000000335</v>
      </c>
    </row>
    <row r="541" spans="1:24" ht="45" x14ac:dyDescent="0.25">
      <c r="A541" s="7">
        <v>1</v>
      </c>
      <c r="B541" s="7">
        <v>1</v>
      </c>
      <c r="C541" s="23" t="s">
        <v>465</v>
      </c>
      <c r="D541" s="28">
        <v>459410</v>
      </c>
      <c r="E541" s="24">
        <f t="shared" ref="E541" si="234">E518+E499+E483+E484+E485+E467+E461+E448+E410+E411+E386+E369+E363+E332+E312+E299+E300+E285+E276+E248+E228+E207+E198+E177+E178+E163+E150+E136+E114+E102+E85+E61+E44+E30+E20</f>
        <v>1258055.3999999999</v>
      </c>
      <c r="F541" s="24">
        <f t="shared" ref="F541" si="235">F518+F499+F483+F484+F485+F467+F461+F448+F410+F411+F386+F369+F363+F332+F312+F299+F300+F285+F276+F248+F228+F207+F198+F177+F178+F163+F150+F136+F114+F102+F85+F61+F44+F30+F20</f>
        <v>1057690.3500000003</v>
      </c>
      <c r="G541" s="5">
        <f t="shared" si="209"/>
        <v>0.84099999999999997</v>
      </c>
      <c r="H541" s="12">
        <f t="shared" si="210"/>
        <v>-200365.04999999958</v>
      </c>
      <c r="I541" s="24">
        <f t="shared" ref="I541:J541" si="236">I518+I499+I483+I484+I485+I467+I461+I448+I410+I411+I386+I369+I363+I332+I312+I299+I300+I285+I276+I248+I228+I207+I198+I177+I178+I163+I150+I136+I114+I102+I85+I61+I44+I30+I20</f>
        <v>617001.1</v>
      </c>
      <c r="J541" s="24">
        <f t="shared" si="236"/>
        <v>693924.99999999988</v>
      </c>
      <c r="K541" s="5">
        <f t="shared" si="211"/>
        <v>1.125</v>
      </c>
      <c r="L541" s="22">
        <f t="shared" si="205"/>
        <v>76923.899999999907</v>
      </c>
      <c r="M541" s="24">
        <f t="shared" ref="M541:N541" si="237">M518+M499+M483+M484+M485+M467+M461+M448+M410+M411+M386+M369+M363+M332+M312+M299+M300+M285+M276+M248+M228+M207+M198+M177+M178+M163+M150+M136+M114+M102+M85+M61+M44+M30+M20</f>
        <v>1302612.26</v>
      </c>
      <c r="N541" s="24">
        <f t="shared" si="237"/>
        <v>1354264.432287778</v>
      </c>
      <c r="O541" s="5">
        <f t="shared" si="212"/>
        <v>1.04</v>
      </c>
      <c r="P541" s="22">
        <f t="shared" si="206"/>
        <v>51652.172287777998</v>
      </c>
      <c r="Q541" s="24">
        <f t="shared" ref="Q541:R541" si="238">Q518+Q499+Q483+Q484+Q485+Q467+Q461+Q448+Q410+Q411+Q386+Q369+Q363+Q332+Q312+Q299+Q300+Q285+Q276+Q248+Q228+Q207+Q198+Q177+Q178+Q163+Q150+Q136+Q114+Q102+Q85+Q61+Q44+Q30+Q20</f>
        <v>157236.80000000002</v>
      </c>
      <c r="R541" s="24">
        <f t="shared" si="238"/>
        <v>134299.9</v>
      </c>
      <c r="S541" s="5">
        <f t="shared" si="213"/>
        <v>0.85399999999999998</v>
      </c>
      <c r="T541" s="22">
        <f t="shared" si="207"/>
        <v>-22936.900000000023</v>
      </c>
      <c r="U541" s="24">
        <f t="shared" ref="U541:V541" si="239">U518+U499+U483+U484+U485+U467+U461+U448+U410+U411+U386+U369+U363+U332+U312+U299+U300+U285+U276+U248+U228+U207+U198+U177+U178+U163+U150+U136+U114+U102+U85+U61+U44+U30+U20</f>
        <v>774237.90000000014</v>
      </c>
      <c r="V541" s="24">
        <f t="shared" si="239"/>
        <v>828224.89999999991</v>
      </c>
      <c r="W541" s="5">
        <f t="shared" si="214"/>
        <v>1.07</v>
      </c>
      <c r="X541" s="22">
        <f t="shared" si="208"/>
        <v>53986.999999999767</v>
      </c>
    </row>
    <row r="542" spans="1:24" ht="30" x14ac:dyDescent="0.25">
      <c r="A542" s="7">
        <v>1</v>
      </c>
      <c r="B542" s="7">
        <v>1</v>
      </c>
      <c r="C542" s="23" t="s">
        <v>466</v>
      </c>
      <c r="D542" s="28">
        <f>D538-D541-D543</f>
        <v>505335</v>
      </c>
      <c r="E542" s="24">
        <f t="shared" ref="E542" si="240">E538-E540-E543-E541</f>
        <v>1238318.0999999964</v>
      </c>
      <c r="F542" s="24">
        <f t="shared" ref="F542" si="241">F538-F540-F543-F541</f>
        <v>1169738.7000000004</v>
      </c>
      <c r="G542" s="5">
        <f t="shared" si="209"/>
        <v>0.94499999999999995</v>
      </c>
      <c r="H542" s="12">
        <f t="shared" si="210"/>
        <v>-68579.399999995949</v>
      </c>
      <c r="I542" s="24">
        <f t="shared" ref="I542:J542" si="242">I538-I540-I543-I541</f>
        <v>1204077.5</v>
      </c>
      <c r="J542" s="24">
        <f t="shared" si="242"/>
        <v>1167060.9999999986</v>
      </c>
      <c r="K542" s="5">
        <f t="shared" si="211"/>
        <v>0.96899999999999997</v>
      </c>
      <c r="L542" s="22">
        <f t="shared" si="205"/>
        <v>-37016.500000001397</v>
      </c>
      <c r="M542" s="24">
        <f t="shared" ref="M542:N542" si="243">M538-M540-M543-M541</f>
        <v>3349738.9500000123</v>
      </c>
      <c r="N542" s="24">
        <f t="shared" si="243"/>
        <v>3425114.8876433307</v>
      </c>
      <c r="O542" s="5">
        <f t="shared" si="212"/>
        <v>1.0229999999999999</v>
      </c>
      <c r="P542" s="22">
        <f t="shared" si="206"/>
        <v>75375.937643318437</v>
      </c>
      <c r="Q542" s="24">
        <f t="shared" ref="Q542:R542" si="244">Q538-Q540-Q543-Q541</f>
        <v>1606062.3000000038</v>
      </c>
      <c r="R542" s="24">
        <f t="shared" si="244"/>
        <v>1667348.7999999982</v>
      </c>
      <c r="S542" s="5">
        <f t="shared" si="213"/>
        <v>1.038</v>
      </c>
      <c r="T542" s="22">
        <f t="shared" si="207"/>
        <v>61286.499999994412</v>
      </c>
      <c r="U542" s="24">
        <f t="shared" ref="U542:V542" si="245">U538-U540-U543-U541</f>
        <v>2810139.8000000063</v>
      </c>
      <c r="V542" s="24">
        <f t="shared" si="245"/>
        <v>2834409.799999998</v>
      </c>
      <c r="W542" s="5">
        <f t="shared" si="214"/>
        <v>1.0089999999999999</v>
      </c>
      <c r="X542" s="22">
        <f t="shared" si="208"/>
        <v>24269.999999991618</v>
      </c>
    </row>
    <row r="543" spans="1:24" ht="30" x14ac:dyDescent="0.25">
      <c r="A543" s="7">
        <v>1</v>
      </c>
      <c r="B543" s="7">
        <v>1</v>
      </c>
      <c r="C543" s="23" t="s">
        <v>467</v>
      </c>
      <c r="D543" s="28">
        <f t="shared" ref="D543" si="246">SUM(D533:D537)</f>
        <v>1833425</v>
      </c>
      <c r="E543" s="24">
        <f t="shared" ref="E543" si="247">SUM(E533:E537)</f>
        <v>27637114.800000001</v>
      </c>
      <c r="F543" s="24">
        <f t="shared" ref="F543" si="248">SUM(F533:F537)</f>
        <v>22588839.099999998</v>
      </c>
      <c r="G543" s="5">
        <f t="shared" si="209"/>
        <v>0.81699999999999995</v>
      </c>
      <c r="H543" s="12">
        <f t="shared" si="210"/>
        <v>-5048275.700000003</v>
      </c>
      <c r="I543" s="24">
        <f t="shared" ref="I543:J543" si="249">SUM(I533:I537)</f>
        <v>857831.4</v>
      </c>
      <c r="J543" s="24">
        <f t="shared" si="249"/>
        <v>889207.9</v>
      </c>
      <c r="K543" s="5">
        <f t="shared" si="211"/>
        <v>1.0369999999999999</v>
      </c>
      <c r="L543" s="22">
        <f t="shared" si="205"/>
        <v>31376.5</v>
      </c>
      <c r="M543" s="24">
        <f t="shared" ref="M543:N543" si="250">SUM(M533:M537)</f>
        <v>2777373.4499999997</v>
      </c>
      <c r="N543" s="24">
        <f t="shared" si="250"/>
        <v>2828464.5740933325</v>
      </c>
      <c r="O543" s="5">
        <f t="shared" si="212"/>
        <v>1.018</v>
      </c>
      <c r="P543" s="22">
        <f t="shared" si="206"/>
        <v>51091.124093332794</v>
      </c>
      <c r="Q543" s="24">
        <f t="shared" ref="Q543:R543" si="251">SUM(Q533:Q537)</f>
        <v>301238.60000000003</v>
      </c>
      <c r="R543" s="24">
        <f t="shared" si="251"/>
        <v>286320.8</v>
      </c>
      <c r="S543" s="5">
        <f t="shared" si="213"/>
        <v>0.95</v>
      </c>
      <c r="T543" s="22">
        <f t="shared" si="207"/>
        <v>-14917.800000000047</v>
      </c>
      <c r="U543" s="24">
        <f t="shared" ref="U543:V543" si="252">SUM(U533:U537)</f>
        <v>1252793.6000000001</v>
      </c>
      <c r="V543" s="24">
        <f t="shared" si="252"/>
        <v>1269252.3000000003</v>
      </c>
      <c r="W543" s="5">
        <f t="shared" si="214"/>
        <v>1.0129999999999999</v>
      </c>
      <c r="X543" s="22">
        <f t="shared" si="208"/>
        <v>16458.700000000186</v>
      </c>
    </row>
  </sheetData>
  <autoFilter ref="A16:L543">
    <filterColumn colId="0">
      <filters>
        <filter val="1"/>
      </filters>
    </filterColumn>
  </autoFilter>
  <mergeCells count="26">
    <mergeCell ref="O14:O15"/>
    <mergeCell ref="P14:P15"/>
    <mergeCell ref="D12:N12"/>
    <mergeCell ref="W14:W15"/>
    <mergeCell ref="X14:X15"/>
    <mergeCell ref="Q14:R15"/>
    <mergeCell ref="S14:S15"/>
    <mergeCell ref="T14:T15"/>
    <mergeCell ref="U14:V15"/>
    <mergeCell ref="J8:N8"/>
    <mergeCell ref="J9:N9"/>
    <mergeCell ref="J10:N10"/>
    <mergeCell ref="C14:C15"/>
    <mergeCell ref="D14:D15"/>
    <mergeCell ref="H14:H15"/>
    <mergeCell ref="E14:F15"/>
    <mergeCell ref="G14:G15"/>
    <mergeCell ref="I14:J15"/>
    <mergeCell ref="K14:K15"/>
    <mergeCell ref="L14:L15"/>
    <mergeCell ref="M14:N15"/>
    <mergeCell ref="M2:N2"/>
    <mergeCell ref="J4:N4"/>
    <mergeCell ref="J5:N5"/>
    <mergeCell ref="J6:N6"/>
    <mergeCell ref="J7:N7"/>
  </mergeCells>
  <conditionalFormatting sqref="H18:H543">
    <cfRule type="iconSet" priority="155">
      <iconSet iconSet="3Symbols2">
        <cfvo type="percent" val="0"/>
        <cfvo type="num" val="0"/>
        <cfvo type="num" val="0"/>
      </iconSet>
    </cfRule>
  </conditionalFormatting>
  <conditionalFormatting sqref="P522:P537">
    <cfRule type="iconSet" priority="148">
      <iconSet iconSet="3Symbols2">
        <cfvo type="percent" val="0"/>
        <cfvo type="num" val="0"/>
        <cfvo type="num" val="0"/>
      </iconSet>
    </cfRule>
  </conditionalFormatting>
  <conditionalFormatting sqref="X522:X537">
    <cfRule type="iconSet" priority="140">
      <iconSet iconSet="3Symbols2">
        <cfvo type="percent" val="0"/>
        <cfvo type="num" val="0"/>
        <cfvo type="num" val="0"/>
      </iconSet>
    </cfRule>
  </conditionalFormatting>
  <conditionalFormatting sqref="L522:L537">
    <cfRule type="iconSet" priority="132">
      <iconSet iconSet="3Symbols2">
        <cfvo type="percent" val="0"/>
        <cfvo type="num" val="0"/>
        <cfvo type="num" val="0"/>
      </iconSet>
    </cfRule>
  </conditionalFormatting>
  <conditionalFormatting sqref="L19:L28">
    <cfRule type="iconSet" priority="128">
      <iconSet iconSet="3Symbols2">
        <cfvo type="percent" val="0"/>
        <cfvo type="num" val="0"/>
        <cfvo type="num" val="0"/>
      </iconSet>
    </cfRule>
  </conditionalFormatting>
  <conditionalFormatting sqref="L18">
    <cfRule type="iconSet" priority="127">
      <iconSet iconSet="3Symbols2">
        <cfvo type="percent" val="0"/>
        <cfvo type="num" val="0"/>
        <cfvo type="num" val="0"/>
      </iconSet>
    </cfRule>
  </conditionalFormatting>
  <conditionalFormatting sqref="L29:L521">
    <cfRule type="iconSet" priority="126">
      <iconSet iconSet="3Symbols2">
        <cfvo type="percent" val="0"/>
        <cfvo type="num" val="0"/>
        <cfvo type="num" val="0"/>
      </iconSet>
    </cfRule>
  </conditionalFormatting>
  <conditionalFormatting sqref="L538:L543">
    <cfRule type="iconSet" priority="125">
      <iconSet iconSet="3Symbols2">
        <cfvo type="percent" val="0"/>
        <cfvo type="num" val="0"/>
        <cfvo type="num" val="0"/>
      </iconSet>
    </cfRule>
  </conditionalFormatting>
  <conditionalFormatting sqref="P19:P28">
    <cfRule type="iconSet" priority="48">
      <iconSet iconSet="3Symbols2">
        <cfvo type="percent" val="0"/>
        <cfvo type="num" val="0"/>
        <cfvo type="num" val="0"/>
      </iconSet>
    </cfRule>
  </conditionalFormatting>
  <conditionalFormatting sqref="P18">
    <cfRule type="iconSet" priority="47">
      <iconSet iconSet="3Symbols2">
        <cfvo type="percent" val="0"/>
        <cfvo type="num" val="0"/>
        <cfvo type="num" val="0"/>
      </iconSet>
    </cfRule>
  </conditionalFormatting>
  <conditionalFormatting sqref="P29:P521">
    <cfRule type="iconSet" priority="46">
      <iconSet iconSet="3Symbols2">
        <cfvo type="percent" val="0"/>
        <cfvo type="num" val="0"/>
        <cfvo type="num" val="0"/>
      </iconSet>
    </cfRule>
  </conditionalFormatting>
  <conditionalFormatting sqref="P538:P543">
    <cfRule type="iconSet" priority="45">
      <iconSet iconSet="3Symbols2">
        <cfvo type="percent" val="0"/>
        <cfvo type="num" val="0"/>
        <cfvo type="num" val="0"/>
      </iconSet>
    </cfRule>
  </conditionalFormatting>
  <conditionalFormatting sqref="T19:T28 T522:T537">
    <cfRule type="iconSet" priority="8">
      <iconSet iconSet="3Symbols2">
        <cfvo type="percent" val="0"/>
        <cfvo type="num" val="0"/>
        <cfvo type="num" val="0"/>
      </iconSet>
    </cfRule>
  </conditionalFormatting>
  <conditionalFormatting sqref="T18">
    <cfRule type="iconSet" priority="7">
      <iconSet iconSet="3Symbols2">
        <cfvo type="percent" val="0"/>
        <cfvo type="num" val="0"/>
        <cfvo type="num" val="0"/>
      </iconSet>
    </cfRule>
  </conditionalFormatting>
  <conditionalFormatting sqref="T29:T521">
    <cfRule type="iconSet" priority="6">
      <iconSet iconSet="3Symbols2">
        <cfvo type="percent" val="0"/>
        <cfvo type="num" val="0"/>
        <cfvo type="num" val="0"/>
      </iconSet>
    </cfRule>
  </conditionalFormatting>
  <conditionalFormatting sqref="T538:T543">
    <cfRule type="iconSet" priority="5">
      <iconSet iconSet="3Symbols2">
        <cfvo type="percent" val="0"/>
        <cfvo type="num" val="0"/>
        <cfvo type="num" val="0"/>
      </iconSet>
    </cfRule>
  </conditionalFormatting>
  <conditionalFormatting sqref="X19:X28">
    <cfRule type="iconSet" priority="4">
      <iconSet iconSet="3Symbols2">
        <cfvo type="percent" val="0"/>
        <cfvo type="num" val="0"/>
        <cfvo type="num" val="0"/>
      </iconSet>
    </cfRule>
  </conditionalFormatting>
  <conditionalFormatting sqref="X18">
    <cfRule type="iconSet" priority="3">
      <iconSet iconSet="3Symbols2">
        <cfvo type="percent" val="0"/>
        <cfvo type="num" val="0"/>
        <cfvo type="num" val="0"/>
      </iconSet>
    </cfRule>
  </conditionalFormatting>
  <conditionalFormatting sqref="X29:X521">
    <cfRule type="iconSet" priority="2">
      <iconSet iconSet="3Symbols2">
        <cfvo type="percent" val="0"/>
        <cfvo type="num" val="0"/>
        <cfvo type="num" val="0"/>
      </iconSet>
    </cfRule>
  </conditionalFormatting>
  <conditionalFormatting sqref="X538:X543">
    <cfRule type="iconSet" priority="1">
      <iconSet iconSet="3Symbols2">
        <cfvo type="percent" val="0"/>
        <cfvo type="num" val="0"/>
        <cfvo type="num" val="0"/>
      </iconSet>
    </cfRule>
  </conditionalFormatting>
  <pageMargins left="0.70866141732283472" right="0.70866141732283472" top="0.74803149606299213" bottom="0.74803149606299213" header="0.31496062992125984" footer="0.31496062992125984"/>
  <pageSetup paperSize="8" scale="61" orientation="landscape" r:id="rId1"/>
  <colBreaks count="1" manualBreakCount="1">
    <brk id="14" min="1" max="5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</vt:lpstr>
      <vt:lpstr>Сравнение!Заголовки_для_печати</vt:lpstr>
      <vt:lpstr>Сравнение!Область_печати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2021-08-19T05:04:16Z</dcterms:modified>
</cp:coreProperties>
</file>